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granpower5000\nakamuraya\■中村屋粗利管理表\■2026年度ギフト\2026年お中元\"/>
    </mc:Choice>
  </mc:AlternateContent>
  <xr:revisionPtr revIDLastSave="0" documentId="13_ncr:1_{90F0F7B2-3D8B-450B-B4A5-F75E2DFA3B75}" xr6:coauthVersionLast="47" xr6:coauthVersionMax="47" xr10:uidLastSave="{00000000-0000-0000-0000-000000000000}"/>
  <bookViews>
    <workbookView xWindow="-120" yWindow="-120" windowWidth="29040" windowHeight="15720" xr2:uid="{92C9C88D-217F-4FAC-A568-3BAF9A949829}"/>
  </bookViews>
  <sheets>
    <sheet name="ご注文票" sheetId="2" r:id="rId1"/>
    <sheet name="商品一覧" sheetId="1" r:id="rId2"/>
    <sheet name="入力リスト" sheetId="3" r:id="rId3"/>
  </sheets>
  <definedNames>
    <definedName name="_xlnm._FilterDatabase" localSheetId="1" hidden="1">商品一覧!$B$1:$C$1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2" l="1"/>
  <c r="E2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5" i="2"/>
  <c r="C35" i="2"/>
  <c r="D35" i="2"/>
  <c r="F35" i="2" s="1"/>
  <c r="C36" i="2"/>
  <c r="D36" i="2"/>
  <c r="F36" i="2" s="1"/>
  <c r="C30" i="2"/>
  <c r="D30" i="2"/>
  <c r="F30" i="2" s="1"/>
  <c r="C31" i="2"/>
  <c r="D31" i="2"/>
  <c r="F31" i="2" s="1"/>
  <c r="C32" i="2"/>
  <c r="D32" i="2"/>
  <c r="F32" i="2" s="1"/>
  <c r="C33" i="2"/>
  <c r="D33" i="2"/>
  <c r="F33" i="2" s="1"/>
  <c r="C34" i="2"/>
  <c r="D34" i="2"/>
  <c r="F34" i="2" s="1"/>
  <c r="C13" i="2"/>
  <c r="D13" i="2"/>
  <c r="F13" i="2" s="1"/>
  <c r="C14" i="2"/>
  <c r="D14" i="2"/>
  <c r="F14" i="2" s="1"/>
  <c r="C15" i="2"/>
  <c r="D15" i="2"/>
  <c r="F15" i="2" s="1"/>
  <c r="C16" i="2"/>
  <c r="D16" i="2"/>
  <c r="F16" i="2" s="1"/>
  <c r="C17" i="2"/>
  <c r="D17" i="2"/>
  <c r="F17" i="2" s="1"/>
  <c r="C18" i="2"/>
  <c r="D18" i="2"/>
  <c r="F18" i="2" s="1"/>
  <c r="C19" i="2"/>
  <c r="D19" i="2"/>
  <c r="F19" i="2" s="1"/>
  <c r="C20" i="2"/>
  <c r="D20" i="2"/>
  <c r="F20" i="2" s="1"/>
  <c r="C21" i="2"/>
  <c r="D21" i="2"/>
  <c r="F21" i="2" s="1"/>
  <c r="C22" i="2"/>
  <c r="D22" i="2"/>
  <c r="F22" i="2" s="1"/>
  <c r="C23" i="2"/>
  <c r="D23" i="2"/>
  <c r="F23" i="2" s="1"/>
  <c r="C24" i="2"/>
  <c r="D24" i="2"/>
  <c r="F24" i="2" s="1"/>
  <c r="C25" i="2"/>
  <c r="D25" i="2"/>
  <c r="F25" i="2" s="1"/>
  <c r="C26" i="2"/>
  <c r="D26" i="2"/>
  <c r="F26" i="2" s="1"/>
  <c r="C27" i="2"/>
  <c r="D27" i="2"/>
  <c r="F27" i="2" s="1"/>
  <c r="C28" i="2"/>
  <c r="D28" i="2"/>
  <c r="F28" i="2" s="1"/>
  <c r="C29" i="2"/>
  <c r="D29" i="2"/>
  <c r="F29" i="2" s="1"/>
  <c r="D6" i="2"/>
  <c r="F6" i="2" s="1"/>
  <c r="D7" i="2"/>
  <c r="F7" i="2" s="1"/>
  <c r="D8" i="2"/>
  <c r="F8" i="2" s="1"/>
  <c r="D9" i="2"/>
  <c r="F9" i="2" s="1"/>
  <c r="D10" i="2"/>
  <c r="F10" i="2" s="1"/>
  <c r="D11" i="2"/>
  <c r="F11" i="2" s="1"/>
  <c r="D12" i="2"/>
  <c r="F12" i="2" s="1"/>
  <c r="D5" i="2"/>
  <c r="F5" i="2" s="1"/>
  <c r="C7" i="2"/>
  <c r="C8" i="2"/>
  <c r="C9" i="2"/>
  <c r="C10" i="2"/>
  <c r="C11" i="2"/>
  <c r="C12" i="2"/>
  <c r="C5" i="2"/>
  <c r="F2" i="2" l="1"/>
</calcChain>
</file>

<file path=xl/sharedStrings.xml><?xml version="1.0" encoding="utf-8"?>
<sst xmlns="http://schemas.openxmlformats.org/spreadsheetml/2006/main" count="186" uniqueCount="144">
  <si>
    <t>商品名</t>
    <rPh sb="0" eb="3">
      <t>ショウヒンメイ</t>
    </rPh>
    <phoneticPr fontId="4"/>
  </si>
  <si>
    <t>価格(税込)</t>
    <rPh sb="0" eb="2">
      <t>カカク</t>
    </rPh>
    <rPh sb="3" eb="5">
      <t>ゼイコミ</t>
    </rPh>
    <phoneticPr fontId="3"/>
  </si>
  <si>
    <t>商品番号</t>
    <rPh sb="0" eb="2">
      <t>ショウヒン</t>
    </rPh>
    <rPh sb="2" eb="4">
      <t>バンゴウ</t>
    </rPh>
    <phoneticPr fontId="3"/>
  </si>
  <si>
    <t>厳選〝佐賀牛〟ローストビーフ</t>
  </si>
  <si>
    <t>郵便番号</t>
    <rPh sb="0" eb="4">
      <t>ユウビンバンゴウ</t>
    </rPh>
    <phoneticPr fontId="3"/>
  </si>
  <si>
    <t>電話番号</t>
    <rPh sb="0" eb="4">
      <t>デンワバンゴウ</t>
    </rPh>
    <phoneticPr fontId="3"/>
  </si>
  <si>
    <t>配送</t>
    <rPh sb="0" eb="2">
      <t>ハイソウ</t>
    </rPh>
    <phoneticPr fontId="3"/>
  </si>
  <si>
    <t>冷蔵</t>
    <rPh sb="0" eb="2">
      <t>レイゾウ</t>
    </rPh>
    <phoneticPr fontId="3"/>
  </si>
  <si>
    <t>冷凍</t>
    <rPh sb="0" eb="2">
      <t>レイトウ</t>
    </rPh>
    <phoneticPr fontId="3"/>
  </si>
  <si>
    <t>商品番号</t>
    <rPh sb="0" eb="4">
      <t>ショウヒンバンゴウ</t>
    </rPh>
    <phoneticPr fontId="3"/>
  </si>
  <si>
    <t>商品名</t>
    <rPh sb="0" eb="3">
      <t>ショウヒンメイ</t>
    </rPh>
    <phoneticPr fontId="3"/>
  </si>
  <si>
    <t>個数</t>
    <rPh sb="0" eb="2">
      <t>コスウ</t>
    </rPh>
    <phoneticPr fontId="3"/>
  </si>
  <si>
    <t>単価(円)</t>
    <rPh sb="0" eb="2">
      <t>タンカ</t>
    </rPh>
    <rPh sb="3" eb="4">
      <t>エン</t>
    </rPh>
    <phoneticPr fontId="3"/>
  </si>
  <si>
    <t>価格(円)</t>
    <rPh sb="0" eb="2">
      <t>カカク</t>
    </rPh>
    <rPh sb="3" eb="4">
      <t>エン</t>
    </rPh>
    <phoneticPr fontId="3"/>
  </si>
  <si>
    <t>住所2(アパート・マンション名)</t>
    <rPh sb="0" eb="2">
      <t>ジュウショ</t>
    </rPh>
    <rPh sb="14" eb="15">
      <t>メイ</t>
    </rPh>
    <phoneticPr fontId="3"/>
  </si>
  <si>
    <t>お届け先</t>
    <rPh sb="1" eb="2">
      <t>トド</t>
    </rPh>
    <rPh sb="3" eb="4">
      <t>サキ</t>
    </rPh>
    <phoneticPr fontId="3"/>
  </si>
  <si>
    <t>配達時間帯</t>
    <rPh sb="0" eb="2">
      <t>ハイタツ</t>
    </rPh>
    <rPh sb="2" eb="5">
      <t>ジカンタイ</t>
    </rPh>
    <phoneticPr fontId="3"/>
  </si>
  <si>
    <t>指定なし</t>
    <rPh sb="0" eb="2">
      <t>シテイ</t>
    </rPh>
    <phoneticPr fontId="3"/>
  </si>
  <si>
    <t>14時～16時</t>
    <rPh sb="2" eb="3">
      <t>ジ</t>
    </rPh>
    <rPh sb="6" eb="7">
      <t>ジ</t>
    </rPh>
    <phoneticPr fontId="3"/>
  </si>
  <si>
    <t>16時～18時</t>
    <rPh sb="2" eb="3">
      <t>ジ</t>
    </rPh>
    <rPh sb="6" eb="7">
      <t>ジ</t>
    </rPh>
    <phoneticPr fontId="3"/>
  </si>
  <si>
    <t>18時～20時</t>
    <rPh sb="2" eb="3">
      <t>ジ</t>
    </rPh>
    <rPh sb="6" eb="7">
      <t>ジ</t>
    </rPh>
    <phoneticPr fontId="3"/>
  </si>
  <si>
    <t>19時～21時</t>
    <rPh sb="2" eb="3">
      <t>ジ</t>
    </rPh>
    <rPh sb="6" eb="7">
      <t>ジ</t>
    </rPh>
    <phoneticPr fontId="3"/>
  </si>
  <si>
    <t>ご依頼主</t>
    <rPh sb="1" eb="3">
      <t>イライ</t>
    </rPh>
    <rPh sb="3" eb="4">
      <t>ヌシ</t>
    </rPh>
    <phoneticPr fontId="3"/>
  </si>
  <si>
    <t>例</t>
    <rPh sb="0" eb="1">
      <t>レイ</t>
    </rPh>
    <phoneticPr fontId="3"/>
  </si>
  <si>
    <t>㈱熊本商事</t>
    <rPh sb="1" eb="3">
      <t>クマモト</t>
    </rPh>
    <rPh sb="3" eb="5">
      <t>ショウジ</t>
    </rPh>
    <phoneticPr fontId="3"/>
  </si>
  <si>
    <t>営業部長</t>
    <rPh sb="0" eb="4">
      <t>エイギョウブチョウ</t>
    </rPh>
    <phoneticPr fontId="3"/>
  </si>
  <si>
    <t>熊本 太郎</t>
    <rPh sb="0" eb="2">
      <t>クマモト</t>
    </rPh>
    <rPh sb="3" eb="5">
      <t>タロウ</t>
    </rPh>
    <phoneticPr fontId="3"/>
  </si>
  <si>
    <t>000-0000</t>
    <phoneticPr fontId="3"/>
  </si>
  <si>
    <t>●●生命ビル501</t>
    <rPh sb="2" eb="4">
      <t>セイメイ</t>
    </rPh>
    <phoneticPr fontId="3"/>
  </si>
  <si>
    <t>●●生命ビル2F</t>
    <rPh sb="2" eb="4">
      <t>セイメイ</t>
    </rPh>
    <phoneticPr fontId="3"/>
  </si>
  <si>
    <t>九州 太郎</t>
    <rPh sb="0" eb="2">
      <t>キュウシュウ</t>
    </rPh>
    <rPh sb="3" eb="5">
      <t>タロウ</t>
    </rPh>
    <phoneticPr fontId="3"/>
  </si>
  <si>
    <t>株式会社九州</t>
    <rPh sb="0" eb="4">
      <t>カブシキガイシャ</t>
    </rPh>
    <rPh sb="4" eb="6">
      <t>キュウシュウ</t>
    </rPh>
    <phoneticPr fontId="3"/>
  </si>
  <si>
    <t>のし</t>
    <phoneticPr fontId="3"/>
  </si>
  <si>
    <t>あり</t>
  </si>
  <si>
    <t>あり</t>
    <phoneticPr fontId="3"/>
  </si>
  <si>
    <t>なし</t>
    <phoneticPr fontId="3"/>
  </si>
  <si>
    <t>090-000-0000</t>
    <phoneticPr fontId="3"/>
  </si>
  <si>
    <t>096-000-000</t>
    <phoneticPr fontId="3"/>
  </si>
  <si>
    <t>のし表書き</t>
    <rPh sb="2" eb="3">
      <t>オモテ</t>
    </rPh>
    <rPh sb="3" eb="4">
      <t>カ</t>
    </rPh>
    <phoneticPr fontId="3"/>
  </si>
  <si>
    <t>ご注文合計　個数／合計</t>
    <rPh sb="1" eb="3">
      <t>チュウモン</t>
    </rPh>
    <rPh sb="3" eb="5">
      <t>ゴウケイ</t>
    </rPh>
    <rPh sb="6" eb="8">
      <t>コスウ</t>
    </rPh>
    <rPh sb="9" eb="11">
      <t>ゴウケイ</t>
    </rPh>
    <phoneticPr fontId="3"/>
  </si>
  <si>
    <t>次回表示</t>
    <rPh sb="0" eb="2">
      <t>ジカイ</t>
    </rPh>
    <rPh sb="2" eb="4">
      <t>ヒョウジ</t>
    </rPh>
    <phoneticPr fontId="3"/>
  </si>
  <si>
    <t>✓</t>
  </si>
  <si>
    <t>✓</t>
    <phoneticPr fontId="3"/>
  </si>
  <si>
    <t>メール送付先</t>
    <rPh sb="3" eb="6">
      <t>ソウフサキ</t>
    </rPh>
    <phoneticPr fontId="3"/>
  </si>
  <si>
    <t>order-fbnet@fjmt.co.jp</t>
  </si>
  <si>
    <t>無地</t>
    <rPh sb="0" eb="2">
      <t>ムジ</t>
    </rPh>
    <phoneticPr fontId="3"/>
  </si>
  <si>
    <t>御中元</t>
    <rPh sb="0" eb="1">
      <t>オ</t>
    </rPh>
    <rPh sb="1" eb="3">
      <t>チュウゲン</t>
    </rPh>
    <phoneticPr fontId="3"/>
  </si>
  <si>
    <t>御歳暮</t>
    <rPh sb="0" eb="3">
      <t>オセイボ</t>
    </rPh>
    <phoneticPr fontId="3"/>
  </si>
  <si>
    <t>暑中御見舞</t>
    <rPh sb="0" eb="2">
      <t>ショチュウ</t>
    </rPh>
    <rPh sb="2" eb="3">
      <t>オ</t>
    </rPh>
    <rPh sb="3" eb="5">
      <t>ミマ</t>
    </rPh>
    <phoneticPr fontId="3"/>
  </si>
  <si>
    <t>寒中御見舞</t>
    <rPh sb="0" eb="2">
      <t>カンチュウ</t>
    </rPh>
    <rPh sb="2" eb="5">
      <t>オミマイ</t>
    </rPh>
    <phoneticPr fontId="3"/>
  </si>
  <si>
    <t>御祝</t>
    <rPh sb="0" eb="2">
      <t>オイワイ</t>
    </rPh>
    <phoneticPr fontId="3"/>
  </si>
  <si>
    <t>内祝</t>
    <rPh sb="0" eb="2">
      <t>ウチイワイ</t>
    </rPh>
    <phoneticPr fontId="3"/>
  </si>
  <si>
    <t>粗品</t>
    <rPh sb="0" eb="2">
      <t>ソシナ</t>
    </rPh>
    <phoneticPr fontId="3"/>
  </si>
  <si>
    <t>御礼</t>
    <rPh sb="0" eb="2">
      <t>オレイ</t>
    </rPh>
    <phoneticPr fontId="3"/>
  </si>
  <si>
    <t>寸志</t>
    <rPh sb="0" eb="2">
      <t>スンシ</t>
    </rPh>
    <phoneticPr fontId="3"/>
  </si>
  <si>
    <t>快気祝</t>
    <rPh sb="0" eb="3">
      <t>カイキイワイ</t>
    </rPh>
    <phoneticPr fontId="3"/>
  </si>
  <si>
    <t>御見舞</t>
    <rPh sb="0" eb="3">
      <t>オミマイ</t>
    </rPh>
    <phoneticPr fontId="3"/>
  </si>
  <si>
    <t>志</t>
    <rPh sb="0" eb="1">
      <t>ココロザシ</t>
    </rPh>
    <phoneticPr fontId="3"/>
  </si>
  <si>
    <t>御供物</t>
    <rPh sb="0" eb="1">
      <t>オ</t>
    </rPh>
    <rPh sb="1" eb="3">
      <t>クモツ</t>
    </rPh>
    <phoneticPr fontId="3"/>
  </si>
  <si>
    <t>御供</t>
    <rPh sb="0" eb="1">
      <t>オ</t>
    </rPh>
    <rPh sb="1" eb="2">
      <t>トモ</t>
    </rPh>
    <phoneticPr fontId="3"/>
  </si>
  <si>
    <t>御仏前</t>
    <rPh sb="0" eb="3">
      <t>ゴブツゼン</t>
    </rPh>
    <phoneticPr fontId="3"/>
  </si>
  <si>
    <t>御霊前</t>
    <rPh sb="0" eb="3">
      <t>ゴレイゼン</t>
    </rPh>
    <phoneticPr fontId="3"/>
  </si>
  <si>
    <t>午前中</t>
    <rPh sb="0" eb="3">
      <t>ゴゼンチュウ</t>
    </rPh>
    <phoneticPr fontId="3"/>
  </si>
  <si>
    <t>株式会社九州　代表取締役　九州 太郎</t>
    <rPh sb="0" eb="4">
      <t>カブシキガイシャ</t>
    </rPh>
    <rPh sb="4" eb="6">
      <t>キュウシュウ</t>
    </rPh>
    <rPh sb="7" eb="12">
      <t>ダイヒョウトリシマリヤク</t>
    </rPh>
    <rPh sb="13" eb="15">
      <t>キュウシュウ</t>
    </rPh>
    <rPh sb="16" eb="18">
      <t>タロウ</t>
    </rPh>
    <phoneticPr fontId="3"/>
  </si>
  <si>
    <t>のし名前1(全角15文字)</t>
    <rPh sb="2" eb="4">
      <t>ナマエ</t>
    </rPh>
    <rPh sb="6" eb="8">
      <t>ゼンカク</t>
    </rPh>
    <rPh sb="10" eb="12">
      <t>モジ</t>
    </rPh>
    <phoneticPr fontId="3"/>
  </si>
  <si>
    <t>のし名前2(全角15文字)</t>
    <rPh sb="2" eb="4">
      <t>ナマエ</t>
    </rPh>
    <rPh sb="6" eb="8">
      <t>ゼンカク</t>
    </rPh>
    <rPh sb="10" eb="12">
      <t>モジ</t>
    </rPh>
    <phoneticPr fontId="3"/>
  </si>
  <si>
    <t>のし名前3(全角15文字)</t>
    <rPh sb="2" eb="4">
      <t>ナマエ</t>
    </rPh>
    <rPh sb="6" eb="8">
      <t>ゼンカク</t>
    </rPh>
    <rPh sb="10" eb="12">
      <t>モジ</t>
    </rPh>
    <phoneticPr fontId="3"/>
  </si>
  <si>
    <t>代表取締役　九州 太郎</t>
    <rPh sb="0" eb="5">
      <t>ダイヒョウトリシマリヤク</t>
    </rPh>
    <rPh sb="6" eb="8">
      <t>キュウシュウ</t>
    </rPh>
    <rPh sb="9" eb="11">
      <t>タロウ</t>
    </rPh>
    <phoneticPr fontId="3"/>
  </si>
  <si>
    <t>名前(全角25文字)</t>
    <rPh sb="0" eb="2">
      <t>ナマエ</t>
    </rPh>
    <rPh sb="3" eb="5">
      <t>ゼンカク</t>
    </rPh>
    <rPh sb="7" eb="9">
      <t>モジ</t>
    </rPh>
    <phoneticPr fontId="3"/>
  </si>
  <si>
    <t>住所1(全角48文字)</t>
    <rPh sb="0" eb="2">
      <t>ジュウショ</t>
    </rPh>
    <rPh sb="4" eb="6">
      <t>ゼンカク</t>
    </rPh>
    <rPh sb="8" eb="10">
      <t>モジ</t>
    </rPh>
    <phoneticPr fontId="3"/>
  </si>
  <si>
    <t>会社・部門1(全角25文字)</t>
    <rPh sb="0" eb="2">
      <t>カイシャ</t>
    </rPh>
    <rPh sb="3" eb="5">
      <t>ブモン</t>
    </rPh>
    <rPh sb="7" eb="9">
      <t>ゼンカク</t>
    </rPh>
    <rPh sb="11" eb="13">
      <t>モジ</t>
    </rPh>
    <phoneticPr fontId="3"/>
  </si>
  <si>
    <t>会社・部門2(全角25文字)</t>
    <rPh sb="0" eb="2">
      <t>カイシャ</t>
    </rPh>
    <rPh sb="3" eb="5">
      <t>ブモン</t>
    </rPh>
    <rPh sb="7" eb="9">
      <t>ゼンカク</t>
    </rPh>
    <rPh sb="11" eb="13">
      <t>モジ</t>
    </rPh>
    <phoneticPr fontId="3"/>
  </si>
  <si>
    <t>佐賀牛ロースステーキ</t>
  </si>
  <si>
    <t>佐賀牛ハンバーグ</t>
  </si>
  <si>
    <t>お届け時期</t>
    <rPh sb="1" eb="2">
      <t>トド</t>
    </rPh>
    <rPh sb="3" eb="5">
      <t>ジキ</t>
    </rPh>
    <phoneticPr fontId="3"/>
  </si>
  <si>
    <t>1月上旬</t>
    <rPh sb="1" eb="2">
      <t>ガツ</t>
    </rPh>
    <rPh sb="2" eb="4">
      <t>ジョウジュン</t>
    </rPh>
    <phoneticPr fontId="3"/>
  </si>
  <si>
    <t>1月下旬</t>
    <rPh sb="1" eb="2">
      <t>ガツ</t>
    </rPh>
    <rPh sb="2" eb="4">
      <t>ゲジュン</t>
    </rPh>
    <phoneticPr fontId="3"/>
  </si>
  <si>
    <t>2月上旬</t>
    <rPh sb="1" eb="2">
      <t>ガツ</t>
    </rPh>
    <rPh sb="2" eb="4">
      <t>ジョウジュン</t>
    </rPh>
    <phoneticPr fontId="3"/>
  </si>
  <si>
    <t>2月下旬</t>
    <rPh sb="1" eb="2">
      <t>ガツ</t>
    </rPh>
    <rPh sb="2" eb="4">
      <t>ゲジュン</t>
    </rPh>
    <phoneticPr fontId="3"/>
  </si>
  <si>
    <t>3月上旬</t>
    <rPh sb="1" eb="2">
      <t>ガツ</t>
    </rPh>
    <rPh sb="2" eb="4">
      <t>ジョウジュン</t>
    </rPh>
    <phoneticPr fontId="3"/>
  </si>
  <si>
    <t>3月下旬</t>
    <rPh sb="1" eb="2">
      <t>ガツ</t>
    </rPh>
    <rPh sb="2" eb="4">
      <t>ゲジュン</t>
    </rPh>
    <phoneticPr fontId="3"/>
  </si>
  <si>
    <t>4月上旬</t>
    <rPh sb="1" eb="2">
      <t>ガツ</t>
    </rPh>
    <rPh sb="2" eb="4">
      <t>ジョウジュン</t>
    </rPh>
    <phoneticPr fontId="3"/>
  </si>
  <si>
    <t>4月下旬</t>
    <rPh sb="1" eb="2">
      <t>ガツ</t>
    </rPh>
    <rPh sb="2" eb="4">
      <t>ゲジュン</t>
    </rPh>
    <phoneticPr fontId="3"/>
  </si>
  <si>
    <t>5月上旬</t>
    <rPh sb="1" eb="2">
      <t>ガツ</t>
    </rPh>
    <rPh sb="2" eb="4">
      <t>ジョウジュン</t>
    </rPh>
    <phoneticPr fontId="3"/>
  </si>
  <si>
    <t>5月下旬</t>
    <rPh sb="1" eb="2">
      <t>ガツ</t>
    </rPh>
    <rPh sb="2" eb="4">
      <t>ゲジュン</t>
    </rPh>
    <phoneticPr fontId="3"/>
  </si>
  <si>
    <t>6月上旬</t>
    <rPh sb="1" eb="2">
      <t>ガツ</t>
    </rPh>
    <rPh sb="2" eb="4">
      <t>ジョウジュン</t>
    </rPh>
    <phoneticPr fontId="3"/>
  </si>
  <si>
    <t>6月下旬</t>
    <rPh sb="1" eb="2">
      <t>ガツ</t>
    </rPh>
    <rPh sb="2" eb="4">
      <t>ゲジュン</t>
    </rPh>
    <phoneticPr fontId="3"/>
  </si>
  <si>
    <t>7月上旬</t>
    <rPh sb="1" eb="2">
      <t>ガツ</t>
    </rPh>
    <rPh sb="2" eb="4">
      <t>ジョウジュン</t>
    </rPh>
    <phoneticPr fontId="3"/>
  </si>
  <si>
    <t>7月下旬</t>
    <rPh sb="1" eb="2">
      <t>ガツ</t>
    </rPh>
    <rPh sb="2" eb="4">
      <t>ゲジュン</t>
    </rPh>
    <phoneticPr fontId="3"/>
  </si>
  <si>
    <t>8月上旬</t>
    <rPh sb="1" eb="2">
      <t>ガツ</t>
    </rPh>
    <rPh sb="2" eb="4">
      <t>ジョウジュン</t>
    </rPh>
    <phoneticPr fontId="3"/>
  </si>
  <si>
    <t>8月下旬</t>
    <rPh sb="1" eb="2">
      <t>ガツ</t>
    </rPh>
    <rPh sb="2" eb="4">
      <t>ゲジュン</t>
    </rPh>
    <phoneticPr fontId="3"/>
  </si>
  <si>
    <t>9月上旬</t>
    <rPh sb="1" eb="2">
      <t>ガツ</t>
    </rPh>
    <rPh sb="2" eb="4">
      <t>ジョウジュン</t>
    </rPh>
    <phoneticPr fontId="3"/>
  </si>
  <si>
    <t>9月下旬</t>
    <rPh sb="1" eb="2">
      <t>ガツ</t>
    </rPh>
    <rPh sb="2" eb="4">
      <t>ゲジュン</t>
    </rPh>
    <phoneticPr fontId="3"/>
  </si>
  <si>
    <t>10月上旬</t>
    <rPh sb="2" eb="3">
      <t>ガツ</t>
    </rPh>
    <rPh sb="3" eb="5">
      <t>ジョウジュン</t>
    </rPh>
    <phoneticPr fontId="3"/>
  </si>
  <si>
    <t>10月下旬</t>
    <rPh sb="2" eb="3">
      <t>ガツ</t>
    </rPh>
    <rPh sb="3" eb="5">
      <t>ゲジュン</t>
    </rPh>
    <phoneticPr fontId="3"/>
  </si>
  <si>
    <t>11月上旬</t>
    <rPh sb="2" eb="3">
      <t>ガツ</t>
    </rPh>
    <rPh sb="3" eb="5">
      <t>ジョウジュン</t>
    </rPh>
    <phoneticPr fontId="3"/>
  </si>
  <si>
    <t>11月下旬</t>
    <rPh sb="2" eb="3">
      <t>ガツ</t>
    </rPh>
    <rPh sb="3" eb="5">
      <t>ゲジュン</t>
    </rPh>
    <phoneticPr fontId="3"/>
  </si>
  <si>
    <t>12月上旬</t>
    <rPh sb="2" eb="3">
      <t>ガツ</t>
    </rPh>
    <rPh sb="3" eb="5">
      <t>ジョウジュン</t>
    </rPh>
    <phoneticPr fontId="3"/>
  </si>
  <si>
    <t>12月下旬</t>
    <rPh sb="2" eb="3">
      <t>ガツ</t>
    </rPh>
    <rPh sb="3" eb="5">
      <t>ゲジュン</t>
    </rPh>
    <phoneticPr fontId="3"/>
  </si>
  <si>
    <t>FB1001</t>
  </si>
  <si>
    <t>FB1002</t>
  </si>
  <si>
    <t>FB1003</t>
  </si>
  <si>
    <t>フルーツギフトA</t>
  </si>
  <si>
    <t>フルーツギフトB</t>
  </si>
  <si>
    <t>フルーツギフトC</t>
  </si>
  <si>
    <t>FB1004</t>
  </si>
  <si>
    <t>シャイン1房</t>
    <rPh sb="5" eb="6">
      <t>フサ</t>
    </rPh>
    <phoneticPr fontId="3"/>
  </si>
  <si>
    <t>FB1005</t>
  </si>
  <si>
    <t>シャイン2房</t>
  </si>
  <si>
    <t>FB1006</t>
  </si>
  <si>
    <t>旬の梨2kg</t>
    <rPh sb="0" eb="1">
      <t>シュン</t>
    </rPh>
    <rPh sb="2" eb="3">
      <t>ナシ</t>
    </rPh>
    <phoneticPr fontId="3"/>
  </si>
  <si>
    <t>FB1007</t>
  </si>
  <si>
    <t>アールス1玉+梨4玉</t>
    <rPh sb="5" eb="6">
      <t>タマ</t>
    </rPh>
    <rPh sb="7" eb="8">
      <t>ナシ</t>
    </rPh>
    <rPh sb="9" eb="10">
      <t>タマ</t>
    </rPh>
    <phoneticPr fontId="3"/>
  </si>
  <si>
    <t>FB1008</t>
  </si>
  <si>
    <t>シャイン1房+梨4玉</t>
    <rPh sb="5" eb="6">
      <t>フサ</t>
    </rPh>
    <rPh sb="7" eb="8">
      <t>ナシ</t>
    </rPh>
    <rPh sb="9" eb="10">
      <t>タマ</t>
    </rPh>
    <phoneticPr fontId="3"/>
  </si>
  <si>
    <t>OT1001</t>
  </si>
  <si>
    <t>くまもとあか牛ハンバーグ150g</t>
  </si>
  <si>
    <t>OT1002</t>
  </si>
  <si>
    <t>くまもとあか牛焼肉</t>
  </si>
  <si>
    <t>OT1003</t>
  </si>
  <si>
    <t>くまもとあか牛バラ上カルビ</t>
  </si>
  <si>
    <t>OT1004</t>
  </si>
  <si>
    <t>くまもとあか牛すき焼き</t>
  </si>
  <si>
    <t>OT1005</t>
  </si>
  <si>
    <t>くまもとあか牛サーロインステーキ</t>
  </si>
  <si>
    <t>OT1006</t>
  </si>
  <si>
    <t>OT1007</t>
  </si>
  <si>
    <t>馬刺し（赤身）</t>
  </si>
  <si>
    <t>OT1008</t>
  </si>
  <si>
    <t>阿蘇逸品ウインナー</t>
  </si>
  <si>
    <t>OT1009</t>
  </si>
  <si>
    <t>阿蘇逸品加工品セット</t>
  </si>
  <si>
    <t>ST1001</t>
  </si>
  <si>
    <t>熊本県産味彩牛モモすき焼きしゃぶしゃぶ用</t>
  </si>
  <si>
    <t>ST1002</t>
  </si>
  <si>
    <t>熊本県産味彩牛赤身モモ焼肉用</t>
  </si>
  <si>
    <t>ST1003</t>
  </si>
  <si>
    <t>ST1004</t>
  </si>
  <si>
    <t>ST1005</t>
  </si>
  <si>
    <t>AH7001</t>
  </si>
  <si>
    <t>しゃぶしゃぶセット</t>
  </si>
  <si>
    <t>AH7002</t>
  </si>
  <si>
    <t>ウィンナー、ハム、ベーコン詰め合わせ</t>
    <rPh sb="13" eb="14">
      <t>ツ</t>
    </rPh>
    <rPh sb="15" eb="16">
      <t>ア</t>
    </rPh>
    <phoneticPr fontId="2"/>
  </si>
  <si>
    <t>熊本県熊本市中央区花畑町●●-●</t>
    <rPh sb="0" eb="3">
      <t>クマモトケン</t>
    </rPh>
    <rPh sb="3" eb="6">
      <t>クマモトシ</t>
    </rPh>
    <rPh sb="6" eb="9">
      <t>チュウオウク</t>
    </rPh>
    <rPh sb="9" eb="12">
      <t>ハナバタチョウ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</si>
</sst>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u/>
      <sz val="11"/>
      <color rgb="FFFF0000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38" fontId="6" fillId="3" borderId="7" xfId="1" applyFont="1" applyFill="1" applyBorder="1" applyAlignment="1">
      <alignment horizontal="right" vertical="center"/>
    </xf>
    <xf numFmtId="38" fontId="6" fillId="3" borderId="8" xfId="1" applyFont="1" applyFill="1" applyBorder="1" applyAlignment="1">
      <alignment horizontal="right" vertical="center"/>
    </xf>
    <xf numFmtId="0" fontId="6" fillId="0" borderId="5" xfId="3" applyFont="1" applyBorder="1">
      <alignment vertical="center"/>
    </xf>
    <xf numFmtId="38" fontId="6" fillId="3" borderId="8" xfId="4" applyFont="1" applyFill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shrinkToFit="1"/>
    </xf>
    <xf numFmtId="176" fontId="2" fillId="2" borderId="6" xfId="2" applyNumberFormat="1" applyFont="1" applyFill="1" applyBorder="1" applyAlignment="1">
      <alignment horizontal="left" vertical="center" shrinkToFit="1"/>
    </xf>
    <xf numFmtId="0" fontId="2" fillId="2" borderId="5" xfId="2" applyFont="1" applyFill="1" applyBorder="1" applyAlignment="1">
      <alignment horizontal="left" vertical="center" shrinkToFit="1"/>
    </xf>
    <xf numFmtId="0" fontId="6" fillId="0" borderId="6" xfId="3" applyFont="1" applyBorder="1">
      <alignment vertical="center"/>
    </xf>
    <xf numFmtId="38" fontId="6" fillId="3" borderId="10" xfId="4" applyFont="1" applyFill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38" fontId="8" fillId="6" borderId="3" xfId="0" applyNumberFormat="1" applyFont="1" applyFill="1" applyBorder="1" applyAlignment="1">
      <alignment vertical="center" shrinkToFit="1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14" fontId="8" fillId="0" borderId="2" xfId="0" applyNumberFormat="1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38" fontId="9" fillId="0" borderId="2" xfId="1" applyFont="1" applyBorder="1">
      <alignment vertical="center"/>
    </xf>
    <xf numFmtId="0" fontId="9" fillId="0" borderId="11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38" fontId="8" fillId="0" borderId="2" xfId="1" applyFont="1" applyBorder="1">
      <alignment vertical="center"/>
    </xf>
    <xf numFmtId="0" fontId="11" fillId="0" borderId="0" xfId="5" applyFont="1">
      <alignment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vertical="center" shrinkToFit="1"/>
    </xf>
    <xf numFmtId="0" fontId="8" fillId="0" borderId="11" xfId="0" applyFont="1" applyBorder="1" applyAlignment="1">
      <alignment vertical="center" shrinkToFit="1"/>
    </xf>
    <xf numFmtId="0" fontId="8" fillId="4" borderId="2" xfId="0" applyFont="1" applyFill="1" applyBorder="1" applyAlignment="1">
      <alignment horizontal="center" vertical="center" shrinkToFit="1"/>
    </xf>
    <xf numFmtId="14" fontId="8" fillId="0" borderId="2" xfId="0" applyNumberFormat="1" applyFont="1" applyBorder="1" applyAlignment="1">
      <alignment horizontal="center" vertical="center" shrinkToFit="1"/>
    </xf>
    <xf numFmtId="0" fontId="8" fillId="5" borderId="2" xfId="0" applyFont="1" applyFill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14" fontId="6" fillId="0" borderId="0" xfId="0" applyNumberFormat="1" applyFont="1">
      <alignment vertical="center"/>
    </xf>
    <xf numFmtId="56" fontId="6" fillId="0" borderId="0" xfId="0" applyNumberFormat="1" applyFont="1">
      <alignment vertical="center"/>
    </xf>
    <xf numFmtId="0" fontId="2" fillId="2" borderId="12" xfId="0" applyFont="1" applyFill="1" applyBorder="1" applyAlignment="1">
      <alignment horizontal="center" vertical="center" shrinkToFit="1"/>
    </xf>
    <xf numFmtId="176" fontId="2" fillId="2" borderId="12" xfId="2" applyNumberFormat="1" applyFont="1" applyFill="1" applyBorder="1" applyAlignment="1">
      <alignment horizontal="center" vertical="center" shrinkToFit="1"/>
    </xf>
    <xf numFmtId="176" fontId="2" fillId="2" borderId="13" xfId="2" applyNumberFormat="1" applyFont="1" applyFill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3" applyFont="1" applyBorder="1">
      <alignment vertical="center"/>
    </xf>
    <xf numFmtId="38" fontId="6" fillId="3" borderId="9" xfId="4" applyFont="1" applyFill="1" applyBorder="1">
      <alignment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</cellXfs>
  <cellStyles count="6">
    <cellStyle name="ハイパーリンク" xfId="5" builtinId="8"/>
    <cellStyle name="桁区切り" xfId="1" builtinId="6"/>
    <cellStyle name="桁区切り 2" xfId="4" xr:uid="{F520B595-F44F-4C60-9D33-EBDA74E555C4}"/>
    <cellStyle name="標準" xfId="0" builtinId="0"/>
    <cellStyle name="標準 2" xfId="3" xr:uid="{9DC06757-35E9-4FD6-9F4F-58B3C5D652DC}"/>
    <cellStyle name="標準_７日会議分（改）" xfId="2" xr:uid="{878C351A-8439-4576-A8CD-760880995EF6}"/>
  </cellStyles>
  <dxfs count="0"/>
  <tableStyles count="0" defaultTableStyle="TableStyleMedium2" defaultPivotStyle="PivotStyleLight16"/>
  <colors>
    <mruColors>
      <color rgb="FFFFCC99"/>
      <color rgb="FF66FFFF"/>
      <color rgb="FF33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rder-fbnet@fjmt.co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C920F-48B8-4B4E-B73A-EBA0461B3A6A}">
  <dimension ref="A1:AA36"/>
  <sheetViews>
    <sheetView tabSelected="1" workbookViewId="0">
      <pane xSplit="6" ySplit="4" topLeftCell="O5" activePane="bottomRight" state="frozen"/>
      <selection pane="topRight" activeCell="F1" sqref="F1"/>
      <selection pane="bottomLeft" activeCell="A3" sqref="A3"/>
      <selection pane="bottomRight" activeCell="S10" sqref="S10"/>
    </sheetView>
  </sheetViews>
  <sheetFormatPr defaultRowHeight="26.25" customHeight="1" x14ac:dyDescent="0.4"/>
  <cols>
    <col min="1" max="1" width="5" style="19" customWidth="1"/>
    <col min="2" max="2" width="10.625" style="19" customWidth="1"/>
    <col min="3" max="3" width="34.125" style="19" customWidth="1"/>
    <col min="4" max="6" width="10.375" style="19" customWidth="1"/>
    <col min="7" max="7" width="4.25" style="19" customWidth="1"/>
    <col min="8" max="8" width="8.5" style="20" customWidth="1"/>
    <col min="9" max="11" width="19.25" style="20" customWidth="1"/>
    <col min="12" max="12" width="9.25" style="20" customWidth="1"/>
    <col min="13" max="14" width="31.5" style="20" customWidth="1"/>
    <col min="15" max="15" width="13.5" style="20" customWidth="1"/>
    <col min="16" max="16" width="7.375" style="21" customWidth="1"/>
    <col min="17" max="17" width="12.375" style="20" customWidth="1"/>
    <col min="18" max="18" width="8.5" style="20" customWidth="1"/>
    <col min="19" max="19" width="9.75" style="20" customWidth="1"/>
    <col min="20" max="22" width="18.625" style="20" customWidth="1"/>
    <col min="23" max="23" width="36.375" style="20" customWidth="1"/>
    <col min="24" max="24" width="9.25" style="20" customWidth="1"/>
    <col min="25" max="26" width="31.5" style="20" customWidth="1"/>
    <col min="27" max="27" width="13.5" style="20" customWidth="1"/>
    <col min="28" max="16384" width="9" style="19"/>
  </cols>
  <sheetData>
    <row r="1" spans="1:27" ht="26.25" customHeight="1" thickBot="1" x14ac:dyDescent="0.45">
      <c r="A1" s="19" t="s">
        <v>43</v>
      </c>
      <c r="C1" s="33" t="s">
        <v>44</v>
      </c>
    </row>
    <row r="2" spans="1:27" ht="26.25" customHeight="1" thickBot="1" x14ac:dyDescent="0.45">
      <c r="C2" s="53" t="s">
        <v>39</v>
      </c>
      <c r="D2" s="53"/>
      <c r="E2" s="22">
        <f>SUM(E7:E36)</f>
        <v>0</v>
      </c>
      <c r="F2" s="22">
        <f>SUM(F7:F36)</f>
        <v>0</v>
      </c>
    </row>
    <row r="3" spans="1:27" ht="26.25" customHeight="1" x14ac:dyDescent="0.4">
      <c r="I3" s="51" t="s">
        <v>15</v>
      </c>
      <c r="J3" s="51"/>
      <c r="K3" s="51"/>
      <c r="L3" s="51"/>
      <c r="M3" s="51"/>
      <c r="N3" s="51"/>
      <c r="O3" s="51"/>
      <c r="W3" s="52" t="s">
        <v>22</v>
      </c>
      <c r="X3" s="52"/>
      <c r="Y3" s="52"/>
      <c r="Z3" s="52"/>
      <c r="AA3" s="52"/>
    </row>
    <row r="4" spans="1:27" s="40" customFormat="1" ht="26.25" customHeight="1" x14ac:dyDescent="0.4">
      <c r="A4" s="35"/>
      <c r="B4" s="34" t="s">
        <v>9</v>
      </c>
      <c r="C4" s="34" t="s">
        <v>10</v>
      </c>
      <c r="D4" s="34" t="s">
        <v>12</v>
      </c>
      <c r="E4" s="34" t="s">
        <v>11</v>
      </c>
      <c r="F4" s="34" t="s">
        <v>13</v>
      </c>
      <c r="G4" s="36"/>
      <c r="H4" s="34" t="s">
        <v>40</v>
      </c>
      <c r="I4" s="37" t="s">
        <v>68</v>
      </c>
      <c r="J4" s="37" t="s">
        <v>70</v>
      </c>
      <c r="K4" s="37" t="s">
        <v>71</v>
      </c>
      <c r="L4" s="37" t="s">
        <v>4</v>
      </c>
      <c r="M4" s="37" t="s">
        <v>69</v>
      </c>
      <c r="N4" s="37" t="s">
        <v>14</v>
      </c>
      <c r="O4" s="37" t="s">
        <v>5</v>
      </c>
      <c r="P4" s="38" t="s">
        <v>6</v>
      </c>
      <c r="Q4" s="34" t="s">
        <v>16</v>
      </c>
      <c r="R4" s="34" t="s">
        <v>32</v>
      </c>
      <c r="S4" s="34" t="s">
        <v>38</v>
      </c>
      <c r="T4" s="34" t="s">
        <v>64</v>
      </c>
      <c r="U4" s="34" t="s">
        <v>65</v>
      </c>
      <c r="V4" s="34" t="s">
        <v>66</v>
      </c>
      <c r="W4" s="39" t="s">
        <v>68</v>
      </c>
      <c r="X4" s="39" t="s">
        <v>4</v>
      </c>
      <c r="Y4" s="39" t="s">
        <v>69</v>
      </c>
      <c r="Z4" s="39" t="s">
        <v>14</v>
      </c>
      <c r="AA4" s="39" t="s">
        <v>5</v>
      </c>
    </row>
    <row r="5" spans="1:27" ht="26.25" customHeight="1" x14ac:dyDescent="0.4">
      <c r="A5" s="27" t="s">
        <v>23</v>
      </c>
      <c r="B5" s="27" t="s">
        <v>101</v>
      </c>
      <c r="C5" s="27" t="str">
        <f>VLOOKUP(B5,商品一覧!A:B,2,0)</f>
        <v>フルーツギフトC</v>
      </c>
      <c r="D5" s="28">
        <f>VLOOKUP(B5,商品一覧!A:C,3,0)</f>
        <v>10000</v>
      </c>
      <c r="E5" s="28">
        <v>1</v>
      </c>
      <c r="F5" s="28">
        <f>+D5*E5</f>
        <v>10000</v>
      </c>
      <c r="G5" s="29"/>
      <c r="H5" s="30" t="s">
        <v>41</v>
      </c>
      <c r="I5" s="30" t="s">
        <v>26</v>
      </c>
      <c r="J5" s="30"/>
      <c r="K5" s="30"/>
      <c r="L5" s="30" t="s">
        <v>27</v>
      </c>
      <c r="M5" s="30" t="s">
        <v>143</v>
      </c>
      <c r="N5" s="30" t="s">
        <v>28</v>
      </c>
      <c r="O5" s="30" t="s">
        <v>36</v>
      </c>
      <c r="P5" s="31" t="str">
        <f>VLOOKUP(B5,商品一覧!A:D,4,0)</f>
        <v>冷蔵</v>
      </c>
      <c r="Q5" s="30" t="s">
        <v>17</v>
      </c>
      <c r="R5" s="30" t="s">
        <v>33</v>
      </c>
      <c r="S5" s="30" t="s">
        <v>47</v>
      </c>
      <c r="T5" s="30" t="s">
        <v>30</v>
      </c>
      <c r="U5" s="30"/>
      <c r="V5" s="30"/>
      <c r="W5" s="30" t="s">
        <v>30</v>
      </c>
      <c r="X5" s="30"/>
      <c r="Y5" s="30"/>
      <c r="Z5" s="30"/>
      <c r="AA5" s="30"/>
    </row>
    <row r="6" spans="1:27" ht="26.25" customHeight="1" x14ac:dyDescent="0.4">
      <c r="A6" s="27" t="s">
        <v>23</v>
      </c>
      <c r="B6" s="27" t="s">
        <v>105</v>
      </c>
      <c r="C6" s="27" t="str">
        <f>VLOOKUP(B6,商品一覧!A:B,2,0)</f>
        <v>シャイン1房</v>
      </c>
      <c r="D6" s="28">
        <f>VLOOKUP(B6,商品一覧!A:C,3,0)</f>
        <v>4000</v>
      </c>
      <c r="E6" s="28">
        <v>1</v>
      </c>
      <c r="F6" s="28">
        <f t="shared" ref="F6" si="0">+D6*E6</f>
        <v>4000</v>
      </c>
      <c r="G6" s="29"/>
      <c r="H6" s="30" t="s">
        <v>41</v>
      </c>
      <c r="I6" s="30" t="s">
        <v>26</v>
      </c>
      <c r="J6" s="30" t="s">
        <v>24</v>
      </c>
      <c r="K6" s="30" t="s">
        <v>25</v>
      </c>
      <c r="L6" s="30" t="s">
        <v>27</v>
      </c>
      <c r="M6" s="30" t="s">
        <v>143</v>
      </c>
      <c r="N6" s="30" t="s">
        <v>29</v>
      </c>
      <c r="O6" s="30" t="s">
        <v>37</v>
      </c>
      <c r="P6" s="31" t="str">
        <f>VLOOKUP(B6,商品一覧!A:D,4,0)</f>
        <v>冷蔵</v>
      </c>
      <c r="Q6" s="30" t="s">
        <v>18</v>
      </c>
      <c r="R6" s="30" t="s">
        <v>33</v>
      </c>
      <c r="S6" s="30" t="s">
        <v>45</v>
      </c>
      <c r="T6" s="30" t="s">
        <v>31</v>
      </c>
      <c r="U6" s="30" t="s">
        <v>67</v>
      </c>
      <c r="V6" s="30"/>
      <c r="W6" s="30" t="s">
        <v>63</v>
      </c>
      <c r="X6" s="30"/>
      <c r="Y6" s="30"/>
      <c r="Z6" s="30"/>
      <c r="AA6" s="30"/>
    </row>
    <row r="7" spans="1:27" ht="26.25" customHeight="1" x14ac:dyDescent="0.4">
      <c r="A7" s="23">
        <v>1</v>
      </c>
      <c r="B7" s="23"/>
      <c r="C7" s="23" t="e">
        <f>VLOOKUP(B7,商品一覧!A:B,2,0)</f>
        <v>#N/A</v>
      </c>
      <c r="D7" s="32" t="e">
        <f>VLOOKUP(B7,商品一覧!A:C,3,0)</f>
        <v>#N/A</v>
      </c>
      <c r="E7" s="32"/>
      <c r="F7" s="32">
        <f>+IFERROR(D7*E7,0)</f>
        <v>0</v>
      </c>
      <c r="G7" s="25"/>
      <c r="H7" s="24"/>
      <c r="I7" s="24"/>
      <c r="J7" s="24"/>
      <c r="K7" s="24"/>
      <c r="L7" s="24"/>
      <c r="M7" s="24"/>
      <c r="N7" s="24"/>
      <c r="O7" s="24"/>
      <c r="P7" s="26" t="e">
        <f>VLOOKUP(B7,商品一覧!A:D,4,0)</f>
        <v>#N/A</v>
      </c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spans="1:27" ht="26.25" customHeight="1" x14ac:dyDescent="0.4">
      <c r="A8" s="23">
        <v>2</v>
      </c>
      <c r="B8" s="23"/>
      <c r="C8" s="23" t="e">
        <f>VLOOKUP(B8,商品一覧!A:B,2,0)</f>
        <v>#N/A</v>
      </c>
      <c r="D8" s="32" t="e">
        <f>VLOOKUP(B8,商品一覧!A:C,3,0)</f>
        <v>#N/A</v>
      </c>
      <c r="E8" s="32"/>
      <c r="F8" s="32">
        <f t="shared" ref="F8:F36" si="1">+IFERROR(D8*E8,0)</f>
        <v>0</v>
      </c>
      <c r="G8" s="25"/>
      <c r="H8" s="24"/>
      <c r="I8" s="24"/>
      <c r="J8" s="24"/>
      <c r="K8" s="24"/>
      <c r="L8" s="24"/>
      <c r="M8" s="24"/>
      <c r="N8" s="24"/>
      <c r="O8" s="24"/>
      <c r="P8" s="26" t="e">
        <f>VLOOKUP(B8,商品一覧!A:D,4,0)</f>
        <v>#N/A</v>
      </c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spans="1:27" ht="26.25" customHeight="1" x14ac:dyDescent="0.4">
      <c r="A9" s="23">
        <v>3</v>
      </c>
      <c r="B9" s="23"/>
      <c r="C9" s="23" t="e">
        <f>VLOOKUP(B9,商品一覧!A:B,2,0)</f>
        <v>#N/A</v>
      </c>
      <c r="D9" s="32" t="e">
        <f>VLOOKUP(B9,商品一覧!A:C,3,0)</f>
        <v>#N/A</v>
      </c>
      <c r="E9" s="32"/>
      <c r="F9" s="32">
        <f t="shared" si="1"/>
        <v>0</v>
      </c>
      <c r="G9" s="25"/>
      <c r="H9" s="24"/>
      <c r="I9" s="24"/>
      <c r="J9" s="24"/>
      <c r="K9" s="24"/>
      <c r="L9" s="24"/>
      <c r="M9" s="24"/>
      <c r="N9" s="24"/>
      <c r="O9" s="24"/>
      <c r="P9" s="26" t="e">
        <f>VLOOKUP(B9,商品一覧!A:D,4,0)</f>
        <v>#N/A</v>
      </c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1:27" ht="26.25" customHeight="1" x14ac:dyDescent="0.4">
      <c r="A10" s="23">
        <v>4</v>
      </c>
      <c r="B10" s="23"/>
      <c r="C10" s="23" t="e">
        <f>VLOOKUP(B10,商品一覧!A:B,2,0)</f>
        <v>#N/A</v>
      </c>
      <c r="D10" s="32" t="e">
        <f>VLOOKUP(B10,商品一覧!A:C,3,0)</f>
        <v>#N/A</v>
      </c>
      <c r="E10" s="32"/>
      <c r="F10" s="32">
        <f t="shared" si="1"/>
        <v>0</v>
      </c>
      <c r="G10" s="25"/>
      <c r="H10" s="24"/>
      <c r="I10" s="24"/>
      <c r="J10" s="24"/>
      <c r="K10" s="24"/>
      <c r="L10" s="24"/>
      <c r="M10" s="24"/>
      <c r="N10" s="24"/>
      <c r="O10" s="24"/>
      <c r="P10" s="26" t="e">
        <f>VLOOKUP(B10,商品一覧!A:D,4,0)</f>
        <v>#N/A</v>
      </c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ht="26.25" customHeight="1" x14ac:dyDescent="0.4">
      <c r="A11" s="23">
        <v>5</v>
      </c>
      <c r="B11" s="23"/>
      <c r="C11" s="23" t="e">
        <f>VLOOKUP(B11,商品一覧!A:B,2,0)</f>
        <v>#N/A</v>
      </c>
      <c r="D11" s="32" t="e">
        <f>VLOOKUP(B11,商品一覧!A:C,3,0)</f>
        <v>#N/A</v>
      </c>
      <c r="E11" s="32"/>
      <c r="F11" s="32">
        <f t="shared" si="1"/>
        <v>0</v>
      </c>
      <c r="G11" s="25"/>
      <c r="H11" s="24"/>
      <c r="I11" s="24"/>
      <c r="J11" s="24"/>
      <c r="K11" s="24"/>
      <c r="L11" s="24"/>
      <c r="M11" s="24"/>
      <c r="N11" s="24"/>
      <c r="O11" s="24"/>
      <c r="P11" s="26" t="e">
        <f>VLOOKUP(B11,商品一覧!A:D,4,0)</f>
        <v>#N/A</v>
      </c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</row>
    <row r="12" spans="1:27" ht="26.25" customHeight="1" x14ac:dyDescent="0.4">
      <c r="A12" s="23">
        <v>6</v>
      </c>
      <c r="B12" s="23"/>
      <c r="C12" s="23" t="e">
        <f>VLOOKUP(B12,商品一覧!A:B,2,0)</f>
        <v>#N/A</v>
      </c>
      <c r="D12" s="32" t="e">
        <f>VLOOKUP(B12,商品一覧!A:C,3,0)</f>
        <v>#N/A</v>
      </c>
      <c r="E12" s="32"/>
      <c r="F12" s="32">
        <f t="shared" si="1"/>
        <v>0</v>
      </c>
      <c r="G12" s="25"/>
      <c r="H12" s="24"/>
      <c r="I12" s="24"/>
      <c r="J12" s="24"/>
      <c r="K12" s="24"/>
      <c r="L12" s="24"/>
      <c r="M12" s="24"/>
      <c r="N12" s="24"/>
      <c r="O12" s="24"/>
      <c r="P12" s="26" t="e">
        <f>VLOOKUP(B12,商品一覧!A:D,4,0)</f>
        <v>#N/A</v>
      </c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</row>
    <row r="13" spans="1:27" ht="26.25" customHeight="1" x14ac:dyDescent="0.4">
      <c r="A13" s="23">
        <v>7</v>
      </c>
      <c r="B13" s="23"/>
      <c r="C13" s="23" t="e">
        <f>VLOOKUP(B13,商品一覧!A:B,2,0)</f>
        <v>#N/A</v>
      </c>
      <c r="D13" s="32" t="e">
        <f>VLOOKUP(B13,商品一覧!A:C,3,0)</f>
        <v>#N/A</v>
      </c>
      <c r="E13" s="32"/>
      <c r="F13" s="32">
        <f t="shared" si="1"/>
        <v>0</v>
      </c>
      <c r="G13" s="25"/>
      <c r="H13" s="24"/>
      <c r="I13" s="24"/>
      <c r="J13" s="24"/>
      <c r="K13" s="24"/>
      <c r="L13" s="24"/>
      <c r="M13" s="24"/>
      <c r="N13" s="24"/>
      <c r="O13" s="24"/>
      <c r="P13" s="26" t="e">
        <f>VLOOKUP(B13,商品一覧!A:D,4,0)</f>
        <v>#N/A</v>
      </c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27" ht="26.25" customHeight="1" x14ac:dyDescent="0.4">
      <c r="A14" s="23">
        <v>8</v>
      </c>
      <c r="B14" s="23"/>
      <c r="C14" s="23" t="e">
        <f>VLOOKUP(B14,商品一覧!A:B,2,0)</f>
        <v>#N/A</v>
      </c>
      <c r="D14" s="32" t="e">
        <f>VLOOKUP(B14,商品一覧!A:C,3,0)</f>
        <v>#N/A</v>
      </c>
      <c r="E14" s="32"/>
      <c r="F14" s="32">
        <f t="shared" si="1"/>
        <v>0</v>
      </c>
      <c r="G14" s="25"/>
      <c r="H14" s="24"/>
      <c r="I14" s="24"/>
      <c r="J14" s="24"/>
      <c r="K14" s="24"/>
      <c r="L14" s="24"/>
      <c r="M14" s="24"/>
      <c r="N14" s="24"/>
      <c r="O14" s="24"/>
      <c r="P14" s="26" t="e">
        <f>VLOOKUP(B14,商品一覧!A:D,4,0)</f>
        <v>#N/A</v>
      </c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</row>
    <row r="15" spans="1:27" ht="26.25" customHeight="1" x14ac:dyDescent="0.4">
      <c r="A15" s="23">
        <v>9</v>
      </c>
      <c r="B15" s="23"/>
      <c r="C15" s="23" t="e">
        <f>VLOOKUP(B15,商品一覧!A:B,2,0)</f>
        <v>#N/A</v>
      </c>
      <c r="D15" s="32" t="e">
        <f>VLOOKUP(B15,商品一覧!A:C,3,0)</f>
        <v>#N/A</v>
      </c>
      <c r="E15" s="32"/>
      <c r="F15" s="32">
        <f t="shared" si="1"/>
        <v>0</v>
      </c>
      <c r="G15" s="25"/>
      <c r="H15" s="24"/>
      <c r="I15" s="24"/>
      <c r="J15" s="24"/>
      <c r="K15" s="24"/>
      <c r="L15" s="24"/>
      <c r="M15" s="24"/>
      <c r="N15" s="24"/>
      <c r="O15" s="24"/>
      <c r="P15" s="26" t="e">
        <f>VLOOKUP(B15,商品一覧!A:D,4,0)</f>
        <v>#N/A</v>
      </c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 spans="1:27" ht="26.25" customHeight="1" x14ac:dyDescent="0.4">
      <c r="A16" s="23">
        <v>10</v>
      </c>
      <c r="B16" s="23"/>
      <c r="C16" s="23" t="e">
        <f>VLOOKUP(B16,商品一覧!A:B,2,0)</f>
        <v>#N/A</v>
      </c>
      <c r="D16" s="32" t="e">
        <f>VLOOKUP(B16,商品一覧!A:C,3,0)</f>
        <v>#N/A</v>
      </c>
      <c r="E16" s="32"/>
      <c r="F16" s="32">
        <f t="shared" si="1"/>
        <v>0</v>
      </c>
      <c r="G16" s="25"/>
      <c r="H16" s="24"/>
      <c r="I16" s="24"/>
      <c r="J16" s="24"/>
      <c r="K16" s="24"/>
      <c r="L16" s="24"/>
      <c r="M16" s="24"/>
      <c r="N16" s="24"/>
      <c r="O16" s="24"/>
      <c r="P16" s="26" t="e">
        <f>VLOOKUP(B16,商品一覧!A:D,4,0)</f>
        <v>#N/A</v>
      </c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27" ht="26.25" customHeight="1" x14ac:dyDescent="0.4">
      <c r="A17" s="23">
        <v>11</v>
      </c>
      <c r="B17" s="23"/>
      <c r="C17" s="23" t="e">
        <f>VLOOKUP(B17,商品一覧!A:B,2,0)</f>
        <v>#N/A</v>
      </c>
      <c r="D17" s="32" t="e">
        <f>VLOOKUP(B17,商品一覧!A:C,3,0)</f>
        <v>#N/A</v>
      </c>
      <c r="E17" s="32"/>
      <c r="F17" s="32">
        <f t="shared" si="1"/>
        <v>0</v>
      </c>
      <c r="G17" s="25"/>
      <c r="H17" s="24"/>
      <c r="I17" s="24"/>
      <c r="J17" s="24"/>
      <c r="K17" s="24"/>
      <c r="L17" s="24"/>
      <c r="M17" s="24"/>
      <c r="N17" s="24"/>
      <c r="O17" s="24"/>
      <c r="P17" s="26" t="e">
        <f>VLOOKUP(B17,商品一覧!A:D,4,0)</f>
        <v>#N/A</v>
      </c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ht="26.25" customHeight="1" x14ac:dyDescent="0.4">
      <c r="A18" s="23">
        <v>12</v>
      </c>
      <c r="B18" s="23"/>
      <c r="C18" s="23" t="e">
        <f>VLOOKUP(B18,商品一覧!A:B,2,0)</f>
        <v>#N/A</v>
      </c>
      <c r="D18" s="32" t="e">
        <f>VLOOKUP(B18,商品一覧!A:C,3,0)</f>
        <v>#N/A</v>
      </c>
      <c r="E18" s="32"/>
      <c r="F18" s="32">
        <f t="shared" si="1"/>
        <v>0</v>
      </c>
      <c r="G18" s="25"/>
      <c r="H18" s="24"/>
      <c r="I18" s="24"/>
      <c r="J18" s="24"/>
      <c r="K18" s="24"/>
      <c r="L18" s="24"/>
      <c r="M18" s="24"/>
      <c r="N18" s="24"/>
      <c r="O18" s="24"/>
      <c r="P18" s="26" t="e">
        <f>VLOOKUP(B18,商品一覧!A:D,4,0)</f>
        <v>#N/A</v>
      </c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spans="1:27" ht="26.25" customHeight="1" x14ac:dyDescent="0.4">
      <c r="A19" s="23">
        <v>13</v>
      </c>
      <c r="B19" s="23"/>
      <c r="C19" s="23" t="e">
        <f>VLOOKUP(B19,商品一覧!A:B,2,0)</f>
        <v>#N/A</v>
      </c>
      <c r="D19" s="32" t="e">
        <f>VLOOKUP(B19,商品一覧!A:C,3,0)</f>
        <v>#N/A</v>
      </c>
      <c r="E19" s="32"/>
      <c r="F19" s="32">
        <f t="shared" si="1"/>
        <v>0</v>
      </c>
      <c r="G19" s="25"/>
      <c r="H19" s="24"/>
      <c r="I19" s="24"/>
      <c r="J19" s="24"/>
      <c r="K19" s="24"/>
      <c r="L19" s="24"/>
      <c r="M19" s="24"/>
      <c r="N19" s="24"/>
      <c r="O19" s="24"/>
      <c r="P19" s="26" t="e">
        <f>VLOOKUP(B19,商品一覧!A:D,4,0)</f>
        <v>#N/A</v>
      </c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27" ht="26.25" customHeight="1" x14ac:dyDescent="0.4">
      <c r="A20" s="23">
        <v>14</v>
      </c>
      <c r="B20" s="23"/>
      <c r="C20" s="23" t="e">
        <f>VLOOKUP(B20,商品一覧!A:B,2,0)</f>
        <v>#N/A</v>
      </c>
      <c r="D20" s="32" t="e">
        <f>VLOOKUP(B20,商品一覧!A:C,3,0)</f>
        <v>#N/A</v>
      </c>
      <c r="E20" s="32"/>
      <c r="F20" s="32">
        <f t="shared" si="1"/>
        <v>0</v>
      </c>
      <c r="G20" s="25"/>
      <c r="H20" s="24"/>
      <c r="I20" s="24"/>
      <c r="J20" s="24"/>
      <c r="K20" s="24"/>
      <c r="L20" s="24"/>
      <c r="M20" s="24"/>
      <c r="N20" s="24"/>
      <c r="O20" s="24"/>
      <c r="P20" s="26" t="e">
        <f>VLOOKUP(B20,商品一覧!A:D,4,0)</f>
        <v>#N/A</v>
      </c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1:27" ht="26.25" customHeight="1" x14ac:dyDescent="0.4">
      <c r="A21" s="23">
        <v>15</v>
      </c>
      <c r="B21" s="23"/>
      <c r="C21" s="23" t="e">
        <f>VLOOKUP(B21,商品一覧!A:B,2,0)</f>
        <v>#N/A</v>
      </c>
      <c r="D21" s="32" t="e">
        <f>VLOOKUP(B21,商品一覧!A:C,3,0)</f>
        <v>#N/A</v>
      </c>
      <c r="E21" s="32"/>
      <c r="F21" s="32">
        <f t="shared" si="1"/>
        <v>0</v>
      </c>
      <c r="G21" s="25"/>
      <c r="H21" s="24"/>
      <c r="I21" s="24"/>
      <c r="J21" s="24"/>
      <c r="K21" s="24"/>
      <c r="L21" s="24"/>
      <c r="M21" s="24"/>
      <c r="N21" s="24"/>
      <c r="O21" s="24"/>
      <c r="P21" s="26" t="e">
        <f>VLOOKUP(B21,商品一覧!A:D,4,0)</f>
        <v>#N/A</v>
      </c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spans="1:27" ht="26.25" customHeight="1" x14ac:dyDescent="0.4">
      <c r="A22" s="23">
        <v>16</v>
      </c>
      <c r="B22" s="23"/>
      <c r="C22" s="23" t="e">
        <f>VLOOKUP(B22,商品一覧!A:B,2,0)</f>
        <v>#N/A</v>
      </c>
      <c r="D22" s="32" t="e">
        <f>VLOOKUP(B22,商品一覧!A:C,3,0)</f>
        <v>#N/A</v>
      </c>
      <c r="E22" s="32"/>
      <c r="F22" s="32">
        <f t="shared" si="1"/>
        <v>0</v>
      </c>
      <c r="G22" s="25"/>
      <c r="H22" s="24"/>
      <c r="I22" s="24"/>
      <c r="J22" s="24"/>
      <c r="K22" s="24"/>
      <c r="L22" s="24"/>
      <c r="M22" s="24"/>
      <c r="N22" s="24"/>
      <c r="O22" s="24"/>
      <c r="P22" s="26" t="e">
        <f>VLOOKUP(B22,商品一覧!A:D,4,0)</f>
        <v>#N/A</v>
      </c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</row>
    <row r="23" spans="1:27" ht="26.25" customHeight="1" x14ac:dyDescent="0.4">
      <c r="A23" s="23">
        <v>17</v>
      </c>
      <c r="B23" s="23"/>
      <c r="C23" s="23" t="e">
        <f>VLOOKUP(B23,商品一覧!A:B,2,0)</f>
        <v>#N/A</v>
      </c>
      <c r="D23" s="32" t="e">
        <f>VLOOKUP(B23,商品一覧!A:C,3,0)</f>
        <v>#N/A</v>
      </c>
      <c r="E23" s="32"/>
      <c r="F23" s="32">
        <f t="shared" si="1"/>
        <v>0</v>
      </c>
      <c r="G23" s="25"/>
      <c r="H23" s="24"/>
      <c r="I23" s="24"/>
      <c r="J23" s="24"/>
      <c r="K23" s="24"/>
      <c r="L23" s="24"/>
      <c r="M23" s="24"/>
      <c r="N23" s="24"/>
      <c r="O23" s="24"/>
      <c r="P23" s="26" t="e">
        <f>VLOOKUP(B23,商品一覧!A:D,4,0)</f>
        <v>#N/A</v>
      </c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</row>
    <row r="24" spans="1:27" ht="26.25" customHeight="1" x14ac:dyDescent="0.4">
      <c r="A24" s="23">
        <v>18</v>
      </c>
      <c r="B24" s="23"/>
      <c r="C24" s="23" t="e">
        <f>VLOOKUP(B24,商品一覧!A:B,2,0)</f>
        <v>#N/A</v>
      </c>
      <c r="D24" s="32" t="e">
        <f>VLOOKUP(B24,商品一覧!A:C,3,0)</f>
        <v>#N/A</v>
      </c>
      <c r="E24" s="32"/>
      <c r="F24" s="32">
        <f t="shared" si="1"/>
        <v>0</v>
      </c>
      <c r="G24" s="25"/>
      <c r="H24" s="24"/>
      <c r="I24" s="24"/>
      <c r="J24" s="24"/>
      <c r="K24" s="24"/>
      <c r="L24" s="24"/>
      <c r="M24" s="24"/>
      <c r="N24" s="24"/>
      <c r="O24" s="24"/>
      <c r="P24" s="26" t="e">
        <f>VLOOKUP(B24,商品一覧!A:D,4,0)</f>
        <v>#N/A</v>
      </c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ht="26.25" customHeight="1" x14ac:dyDescent="0.4">
      <c r="A25" s="23">
        <v>19</v>
      </c>
      <c r="B25" s="23"/>
      <c r="C25" s="23" t="e">
        <f>VLOOKUP(B25,商品一覧!A:B,2,0)</f>
        <v>#N/A</v>
      </c>
      <c r="D25" s="32" t="e">
        <f>VLOOKUP(B25,商品一覧!A:C,3,0)</f>
        <v>#N/A</v>
      </c>
      <c r="E25" s="32"/>
      <c r="F25" s="32">
        <f t="shared" si="1"/>
        <v>0</v>
      </c>
      <c r="G25" s="25"/>
      <c r="H25" s="24"/>
      <c r="I25" s="24"/>
      <c r="J25" s="24"/>
      <c r="K25" s="24"/>
      <c r="L25" s="24"/>
      <c r="M25" s="24"/>
      <c r="N25" s="24"/>
      <c r="O25" s="24"/>
      <c r="P25" s="26" t="e">
        <f>VLOOKUP(B25,商品一覧!A:D,4,0)</f>
        <v>#N/A</v>
      </c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ht="26.25" customHeight="1" x14ac:dyDescent="0.4">
      <c r="A26" s="23">
        <v>20</v>
      </c>
      <c r="B26" s="23"/>
      <c r="C26" s="23" t="e">
        <f>VLOOKUP(B26,商品一覧!A:B,2,0)</f>
        <v>#N/A</v>
      </c>
      <c r="D26" s="32" t="e">
        <f>VLOOKUP(B26,商品一覧!A:C,3,0)</f>
        <v>#N/A</v>
      </c>
      <c r="E26" s="32"/>
      <c r="F26" s="32">
        <f t="shared" si="1"/>
        <v>0</v>
      </c>
      <c r="G26" s="25"/>
      <c r="H26" s="24"/>
      <c r="I26" s="24"/>
      <c r="J26" s="24"/>
      <c r="K26" s="24"/>
      <c r="L26" s="24"/>
      <c r="M26" s="24"/>
      <c r="N26" s="24"/>
      <c r="O26" s="24"/>
      <c r="P26" s="26" t="e">
        <f>VLOOKUP(B26,商品一覧!A:D,4,0)</f>
        <v>#N/A</v>
      </c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 ht="26.25" customHeight="1" x14ac:dyDescent="0.4">
      <c r="A27" s="23">
        <v>21</v>
      </c>
      <c r="B27" s="23"/>
      <c r="C27" s="23" t="e">
        <f>VLOOKUP(B27,商品一覧!A:B,2,0)</f>
        <v>#N/A</v>
      </c>
      <c r="D27" s="32" t="e">
        <f>VLOOKUP(B27,商品一覧!A:C,3,0)</f>
        <v>#N/A</v>
      </c>
      <c r="E27" s="32"/>
      <c r="F27" s="32">
        <f t="shared" si="1"/>
        <v>0</v>
      </c>
      <c r="G27" s="25"/>
      <c r="H27" s="24"/>
      <c r="I27" s="24"/>
      <c r="J27" s="24"/>
      <c r="K27" s="24"/>
      <c r="L27" s="24"/>
      <c r="M27" s="24"/>
      <c r="N27" s="24"/>
      <c r="O27" s="24"/>
      <c r="P27" s="26" t="e">
        <f>VLOOKUP(B27,商品一覧!A:D,4,0)</f>
        <v>#N/A</v>
      </c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ht="26.25" customHeight="1" x14ac:dyDescent="0.4">
      <c r="A28" s="23">
        <v>22</v>
      </c>
      <c r="B28" s="23"/>
      <c r="C28" s="23" t="e">
        <f>VLOOKUP(B28,商品一覧!A:B,2,0)</f>
        <v>#N/A</v>
      </c>
      <c r="D28" s="32" t="e">
        <f>VLOOKUP(B28,商品一覧!A:C,3,0)</f>
        <v>#N/A</v>
      </c>
      <c r="E28" s="32"/>
      <c r="F28" s="32">
        <f t="shared" si="1"/>
        <v>0</v>
      </c>
      <c r="G28" s="25"/>
      <c r="H28" s="24"/>
      <c r="I28" s="24"/>
      <c r="J28" s="24"/>
      <c r="K28" s="24"/>
      <c r="L28" s="24"/>
      <c r="M28" s="24"/>
      <c r="N28" s="24"/>
      <c r="O28" s="24"/>
      <c r="P28" s="26" t="e">
        <f>VLOOKUP(B28,商品一覧!A:D,4,0)</f>
        <v>#N/A</v>
      </c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ht="26.25" customHeight="1" x14ac:dyDescent="0.4">
      <c r="A29" s="23">
        <v>23</v>
      </c>
      <c r="B29" s="23"/>
      <c r="C29" s="23" t="e">
        <f>VLOOKUP(B29,商品一覧!A:B,2,0)</f>
        <v>#N/A</v>
      </c>
      <c r="D29" s="32" t="e">
        <f>VLOOKUP(B29,商品一覧!A:C,3,0)</f>
        <v>#N/A</v>
      </c>
      <c r="E29" s="32"/>
      <c r="F29" s="32">
        <f t="shared" si="1"/>
        <v>0</v>
      </c>
      <c r="G29" s="25"/>
      <c r="H29" s="24"/>
      <c r="I29" s="24"/>
      <c r="J29" s="24"/>
      <c r="K29" s="24"/>
      <c r="L29" s="24"/>
      <c r="M29" s="24"/>
      <c r="N29" s="24"/>
      <c r="O29" s="24"/>
      <c r="P29" s="26" t="e">
        <f>VLOOKUP(B29,商品一覧!A:D,4,0)</f>
        <v>#N/A</v>
      </c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ht="26.25" customHeight="1" x14ac:dyDescent="0.4">
      <c r="A30" s="23">
        <v>24</v>
      </c>
      <c r="B30" s="23"/>
      <c r="C30" s="23" t="e">
        <f>VLOOKUP(B30,商品一覧!A:B,2,0)</f>
        <v>#N/A</v>
      </c>
      <c r="D30" s="32" t="e">
        <f>VLOOKUP(B30,商品一覧!A:C,3,0)</f>
        <v>#N/A</v>
      </c>
      <c r="E30" s="32"/>
      <c r="F30" s="32">
        <f t="shared" si="1"/>
        <v>0</v>
      </c>
      <c r="G30" s="25"/>
      <c r="H30" s="24"/>
      <c r="I30" s="24"/>
      <c r="J30" s="24"/>
      <c r="K30" s="24"/>
      <c r="L30" s="24"/>
      <c r="M30" s="24"/>
      <c r="N30" s="24"/>
      <c r="O30" s="24"/>
      <c r="P30" s="26" t="e">
        <f>VLOOKUP(B30,商品一覧!A:D,4,0)</f>
        <v>#N/A</v>
      </c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ht="26.25" customHeight="1" x14ac:dyDescent="0.4">
      <c r="A31" s="23">
        <v>25</v>
      </c>
      <c r="B31" s="23"/>
      <c r="C31" s="23" t="e">
        <f>VLOOKUP(B31,商品一覧!A:B,2,0)</f>
        <v>#N/A</v>
      </c>
      <c r="D31" s="32" t="e">
        <f>VLOOKUP(B31,商品一覧!A:C,3,0)</f>
        <v>#N/A</v>
      </c>
      <c r="E31" s="32"/>
      <c r="F31" s="32">
        <f t="shared" si="1"/>
        <v>0</v>
      </c>
      <c r="G31" s="25"/>
      <c r="H31" s="24"/>
      <c r="I31" s="24"/>
      <c r="J31" s="24"/>
      <c r="K31" s="24"/>
      <c r="L31" s="24"/>
      <c r="M31" s="24"/>
      <c r="N31" s="24"/>
      <c r="O31" s="24"/>
      <c r="P31" s="26" t="e">
        <f>VLOOKUP(B31,商品一覧!A:D,4,0)</f>
        <v>#N/A</v>
      </c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ht="26.25" customHeight="1" x14ac:dyDescent="0.4">
      <c r="A32" s="23">
        <v>26</v>
      </c>
      <c r="B32" s="23"/>
      <c r="C32" s="23" t="e">
        <f>VLOOKUP(B32,商品一覧!A:B,2,0)</f>
        <v>#N/A</v>
      </c>
      <c r="D32" s="32" t="e">
        <f>VLOOKUP(B32,商品一覧!A:C,3,0)</f>
        <v>#N/A</v>
      </c>
      <c r="E32" s="32"/>
      <c r="F32" s="32">
        <f t="shared" si="1"/>
        <v>0</v>
      </c>
      <c r="G32" s="25"/>
      <c r="H32" s="24"/>
      <c r="I32" s="24"/>
      <c r="J32" s="24"/>
      <c r="K32" s="24"/>
      <c r="L32" s="24"/>
      <c r="M32" s="24"/>
      <c r="N32" s="24"/>
      <c r="O32" s="24"/>
      <c r="P32" s="26" t="e">
        <f>VLOOKUP(B32,商品一覧!A:D,4,0)</f>
        <v>#N/A</v>
      </c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:27" ht="26.25" customHeight="1" x14ac:dyDescent="0.4">
      <c r="A33" s="23">
        <v>27</v>
      </c>
      <c r="B33" s="23"/>
      <c r="C33" s="23" t="e">
        <f>VLOOKUP(B33,商品一覧!A:B,2,0)</f>
        <v>#N/A</v>
      </c>
      <c r="D33" s="32" t="e">
        <f>VLOOKUP(B33,商品一覧!A:C,3,0)</f>
        <v>#N/A</v>
      </c>
      <c r="E33" s="32"/>
      <c r="F33" s="32">
        <f t="shared" si="1"/>
        <v>0</v>
      </c>
      <c r="G33" s="25"/>
      <c r="H33" s="24"/>
      <c r="I33" s="24"/>
      <c r="J33" s="24"/>
      <c r="K33" s="24"/>
      <c r="L33" s="24"/>
      <c r="M33" s="24"/>
      <c r="N33" s="24"/>
      <c r="O33" s="24"/>
      <c r="P33" s="26" t="e">
        <f>VLOOKUP(B33,商品一覧!A:D,4,0)</f>
        <v>#N/A</v>
      </c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ht="26.25" customHeight="1" x14ac:dyDescent="0.4">
      <c r="A34" s="23">
        <v>28</v>
      </c>
      <c r="B34" s="23"/>
      <c r="C34" s="23" t="e">
        <f>VLOOKUP(B34,商品一覧!A:B,2,0)</f>
        <v>#N/A</v>
      </c>
      <c r="D34" s="32" t="e">
        <f>VLOOKUP(B34,商品一覧!A:C,3,0)</f>
        <v>#N/A</v>
      </c>
      <c r="E34" s="32"/>
      <c r="F34" s="32">
        <f t="shared" si="1"/>
        <v>0</v>
      </c>
      <c r="G34" s="25"/>
      <c r="H34" s="24"/>
      <c r="I34" s="24"/>
      <c r="J34" s="24"/>
      <c r="K34" s="24"/>
      <c r="L34" s="24"/>
      <c r="M34" s="24"/>
      <c r="N34" s="24"/>
      <c r="O34" s="24"/>
      <c r="P34" s="26" t="e">
        <f>VLOOKUP(B34,商品一覧!A:D,4,0)</f>
        <v>#N/A</v>
      </c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 ht="26.25" customHeight="1" x14ac:dyDescent="0.4">
      <c r="A35" s="23">
        <v>29</v>
      </c>
      <c r="B35" s="23"/>
      <c r="C35" s="23" t="e">
        <f>VLOOKUP(B35,商品一覧!A:B,2,0)</f>
        <v>#N/A</v>
      </c>
      <c r="D35" s="32" t="e">
        <f>VLOOKUP(B35,商品一覧!A:C,3,0)</f>
        <v>#N/A</v>
      </c>
      <c r="E35" s="32"/>
      <c r="F35" s="32">
        <f t="shared" si="1"/>
        <v>0</v>
      </c>
      <c r="G35" s="25"/>
      <c r="H35" s="24"/>
      <c r="I35" s="24"/>
      <c r="J35" s="24"/>
      <c r="K35" s="24"/>
      <c r="L35" s="24"/>
      <c r="M35" s="24"/>
      <c r="N35" s="24"/>
      <c r="O35" s="24"/>
      <c r="P35" s="26" t="e">
        <f>VLOOKUP(B35,商品一覧!A:D,4,0)</f>
        <v>#N/A</v>
      </c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 ht="26.25" customHeight="1" x14ac:dyDescent="0.4">
      <c r="A36" s="23">
        <v>30</v>
      </c>
      <c r="B36" s="23"/>
      <c r="C36" s="23" t="e">
        <f>VLOOKUP(B36,商品一覧!A:B,2,0)</f>
        <v>#N/A</v>
      </c>
      <c r="D36" s="32" t="e">
        <f>VLOOKUP(B36,商品一覧!A:C,3,0)</f>
        <v>#N/A</v>
      </c>
      <c r="E36" s="32"/>
      <c r="F36" s="32">
        <f t="shared" si="1"/>
        <v>0</v>
      </c>
      <c r="G36" s="25"/>
      <c r="H36" s="24"/>
      <c r="I36" s="24"/>
      <c r="J36" s="24"/>
      <c r="K36" s="24"/>
      <c r="L36" s="24"/>
      <c r="M36" s="24"/>
      <c r="N36" s="24"/>
      <c r="O36" s="24"/>
      <c r="P36" s="26" t="e">
        <f>VLOOKUP(B36,商品一覧!A:D,4,0)</f>
        <v>#N/A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</sheetData>
  <mergeCells count="3">
    <mergeCell ref="I3:O3"/>
    <mergeCell ref="W3:AA3"/>
    <mergeCell ref="C2:D2"/>
  </mergeCells>
  <phoneticPr fontId="3"/>
  <hyperlinks>
    <hyperlink ref="C1" r:id="rId1" display="mailto:order-fbnet@fjmt.co.jp" xr:uid="{854FCD7E-039D-4E9B-A47C-C5A93B494263}"/>
  </hyperlinks>
  <pageMargins left="0.7" right="0.7" top="0.75" bottom="0.75" header="0.3" footer="0.3"/>
  <pageSetup paperSize="9" orientation="portrait" horizontalDpi="4294967294" verticalDpi="0"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01A732B-F1B5-4977-92C0-38071EC5600F}">
          <x14:formula1>
            <xm:f>入力リスト!$B$2:$B$7</xm:f>
          </x14:formula1>
          <xm:sqref>Q5:Q36</xm:sqref>
        </x14:dataValidation>
        <x14:dataValidation type="list" allowBlank="1" showInputMessage="1" showErrorMessage="1" xr:uid="{86449475-F50E-47FE-9CEF-6C6A7A6F8B7F}">
          <x14:formula1>
            <xm:f>入力リスト!$D$2:$D$3</xm:f>
          </x14:formula1>
          <xm:sqref>R5:R36</xm:sqref>
        </x14:dataValidation>
        <x14:dataValidation type="list" allowBlank="1" showInputMessage="1" showErrorMessage="1" xr:uid="{DF310671-F588-4FC5-8928-7B4461F2FDDE}">
          <x14:formula1>
            <xm:f>入力リスト!$E$2:$E$3</xm:f>
          </x14:formula1>
          <xm:sqref>H5:H36</xm:sqref>
        </x14:dataValidation>
        <x14:dataValidation type="list" allowBlank="1" showInputMessage="1" showErrorMessage="1" xr:uid="{F191DDAF-4E9C-4848-BC37-D0D5A9A4EAF2}">
          <x14:formula1>
            <xm:f>入力リスト!$F$2:$F$18</xm:f>
          </x14:formula1>
          <xm:sqref>S5:S36</xm:sqref>
        </x14:dataValidation>
        <x14:dataValidation type="list" allowBlank="1" showInputMessage="1" showErrorMessage="1" xr:uid="{2B476EA9-85AC-4C29-9F74-483D3809EC42}">
          <x14:formula1>
            <xm:f>商品一覧!$A$3:$A$26</xm:f>
          </x14:formula1>
          <xm:sqref>B5:B36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AB6A3-2478-431A-B763-CEFE930178AE}">
  <dimension ref="A1:F26"/>
  <sheetViews>
    <sheetView topLeftCell="A10" workbookViewId="0">
      <selection activeCell="A26" sqref="A26:D26"/>
    </sheetView>
  </sheetViews>
  <sheetFormatPr defaultColWidth="14.375" defaultRowHeight="18.75" x14ac:dyDescent="0.4"/>
  <cols>
    <col min="1" max="1" width="15.25" style="5" customWidth="1"/>
    <col min="2" max="2" width="39.875" style="2" customWidth="1"/>
    <col min="3" max="3" width="14.375" style="2"/>
    <col min="4" max="4" width="8.5" style="5" customWidth="1"/>
    <col min="5" max="28" width="6.125" style="2" customWidth="1"/>
    <col min="29" max="16384" width="14.375" style="2"/>
  </cols>
  <sheetData>
    <row r="1" spans="1:6" ht="19.5" thickBot="1" x14ac:dyDescent="0.45"/>
    <row r="2" spans="1:6" s="5" customFormat="1" ht="19.5" thickBot="1" x14ac:dyDescent="0.45">
      <c r="A2" s="4" t="s">
        <v>2</v>
      </c>
      <c r="B2" s="1" t="s">
        <v>0</v>
      </c>
      <c r="C2" s="3" t="s">
        <v>1</v>
      </c>
      <c r="D2" s="3" t="s">
        <v>6</v>
      </c>
    </row>
    <row r="3" spans="1:6" x14ac:dyDescent="0.4">
      <c r="A3" s="43" t="s">
        <v>99</v>
      </c>
      <c r="B3" s="13" t="s">
        <v>102</v>
      </c>
      <c r="C3" s="6">
        <v>4500</v>
      </c>
      <c r="D3" s="12" t="s">
        <v>7</v>
      </c>
      <c r="E3" s="41"/>
      <c r="F3" s="41"/>
    </row>
    <row r="4" spans="1:6" x14ac:dyDescent="0.4">
      <c r="A4" s="44" t="s">
        <v>100</v>
      </c>
      <c r="B4" s="14" t="s">
        <v>103</v>
      </c>
      <c r="C4" s="7">
        <v>6500</v>
      </c>
      <c r="D4" s="10" t="s">
        <v>7</v>
      </c>
      <c r="E4" s="42"/>
      <c r="F4" s="42"/>
    </row>
    <row r="5" spans="1:6" x14ac:dyDescent="0.4">
      <c r="A5" s="44" t="s">
        <v>101</v>
      </c>
      <c r="B5" s="15" t="s">
        <v>104</v>
      </c>
      <c r="C5" s="7">
        <v>10000</v>
      </c>
      <c r="D5" s="10" t="s">
        <v>7</v>
      </c>
    </row>
    <row r="6" spans="1:6" x14ac:dyDescent="0.4">
      <c r="A6" s="44" t="s">
        <v>105</v>
      </c>
      <c r="B6" s="14" t="s">
        <v>106</v>
      </c>
      <c r="C6" s="7">
        <v>4000</v>
      </c>
      <c r="D6" s="10" t="s">
        <v>7</v>
      </c>
    </row>
    <row r="7" spans="1:6" x14ac:dyDescent="0.4">
      <c r="A7" s="44" t="s">
        <v>107</v>
      </c>
      <c r="B7" s="15" t="s">
        <v>108</v>
      </c>
      <c r="C7" s="7">
        <v>6000</v>
      </c>
      <c r="D7" s="10" t="s">
        <v>7</v>
      </c>
    </row>
    <row r="8" spans="1:6" x14ac:dyDescent="0.4">
      <c r="A8" s="44" t="s">
        <v>109</v>
      </c>
      <c r="B8" s="13" t="s">
        <v>110</v>
      </c>
      <c r="C8" s="7">
        <v>4000</v>
      </c>
      <c r="D8" s="10" t="s">
        <v>7</v>
      </c>
    </row>
    <row r="9" spans="1:6" x14ac:dyDescent="0.4">
      <c r="A9" s="44" t="s">
        <v>111</v>
      </c>
      <c r="B9" s="15" t="s">
        <v>112</v>
      </c>
      <c r="C9" s="7">
        <v>5500</v>
      </c>
      <c r="D9" s="10" t="s">
        <v>7</v>
      </c>
    </row>
    <row r="10" spans="1:6" x14ac:dyDescent="0.4">
      <c r="A10" s="45" t="s">
        <v>113</v>
      </c>
      <c r="B10" s="15" t="s">
        <v>114</v>
      </c>
      <c r="C10" s="7">
        <v>5500</v>
      </c>
      <c r="D10" s="10" t="s">
        <v>7</v>
      </c>
    </row>
    <row r="11" spans="1:6" x14ac:dyDescent="0.4">
      <c r="A11" s="46" t="s">
        <v>115</v>
      </c>
      <c r="B11" s="16" t="s">
        <v>116</v>
      </c>
      <c r="C11" s="17">
        <v>5000</v>
      </c>
      <c r="D11" s="12" t="s">
        <v>8</v>
      </c>
    </row>
    <row r="12" spans="1:6" x14ac:dyDescent="0.4">
      <c r="A12" s="47" t="s">
        <v>117</v>
      </c>
      <c r="B12" s="8" t="s">
        <v>118</v>
      </c>
      <c r="C12" s="9">
        <v>7000</v>
      </c>
      <c r="D12" s="10" t="s">
        <v>8</v>
      </c>
    </row>
    <row r="13" spans="1:6" x14ac:dyDescent="0.4">
      <c r="A13" s="47" t="s">
        <v>119</v>
      </c>
      <c r="B13" s="8" t="s">
        <v>120</v>
      </c>
      <c r="C13" s="9">
        <v>5500</v>
      </c>
      <c r="D13" s="10" t="s">
        <v>8</v>
      </c>
    </row>
    <row r="14" spans="1:6" x14ac:dyDescent="0.4">
      <c r="A14" s="47" t="s">
        <v>121</v>
      </c>
      <c r="B14" s="8" t="s">
        <v>122</v>
      </c>
      <c r="C14" s="9">
        <v>7000</v>
      </c>
      <c r="D14" s="10" t="s">
        <v>8</v>
      </c>
    </row>
    <row r="15" spans="1:6" x14ac:dyDescent="0.4">
      <c r="A15" s="47" t="s">
        <v>123</v>
      </c>
      <c r="B15" s="8" t="s">
        <v>124</v>
      </c>
      <c r="C15" s="9">
        <v>8000</v>
      </c>
      <c r="D15" s="10" t="s">
        <v>8</v>
      </c>
    </row>
    <row r="16" spans="1:6" x14ac:dyDescent="0.4">
      <c r="A16" s="47" t="s">
        <v>125</v>
      </c>
      <c r="B16" s="8" t="s">
        <v>124</v>
      </c>
      <c r="C16" s="9">
        <v>15000</v>
      </c>
      <c r="D16" s="10" t="s">
        <v>8</v>
      </c>
    </row>
    <row r="17" spans="1:4" x14ac:dyDescent="0.4">
      <c r="A17" s="47" t="s">
        <v>126</v>
      </c>
      <c r="B17" s="8" t="s">
        <v>127</v>
      </c>
      <c r="C17" s="9">
        <v>5000</v>
      </c>
      <c r="D17" s="10" t="s">
        <v>8</v>
      </c>
    </row>
    <row r="18" spans="1:4" x14ac:dyDescent="0.4">
      <c r="A18" s="47" t="s">
        <v>128</v>
      </c>
      <c r="B18" s="8" t="s">
        <v>129</v>
      </c>
      <c r="C18" s="9">
        <v>5000</v>
      </c>
      <c r="D18" s="10" t="s">
        <v>8</v>
      </c>
    </row>
    <row r="19" spans="1:4" x14ac:dyDescent="0.4">
      <c r="A19" s="47" t="s">
        <v>130</v>
      </c>
      <c r="B19" s="8" t="s">
        <v>131</v>
      </c>
      <c r="C19" s="9">
        <v>5000</v>
      </c>
      <c r="D19" s="10" t="s">
        <v>8</v>
      </c>
    </row>
    <row r="20" spans="1:4" x14ac:dyDescent="0.4">
      <c r="A20" s="47" t="s">
        <v>132</v>
      </c>
      <c r="B20" s="8" t="s">
        <v>133</v>
      </c>
      <c r="C20" s="9">
        <v>5000</v>
      </c>
      <c r="D20" s="10" t="s">
        <v>7</v>
      </c>
    </row>
    <row r="21" spans="1:4" x14ac:dyDescent="0.4">
      <c r="A21" s="47" t="s">
        <v>134</v>
      </c>
      <c r="B21" s="8" t="s">
        <v>135</v>
      </c>
      <c r="C21" s="9">
        <v>5000</v>
      </c>
      <c r="D21" s="10" t="s">
        <v>7</v>
      </c>
    </row>
    <row r="22" spans="1:4" x14ac:dyDescent="0.4">
      <c r="A22" s="47" t="s">
        <v>136</v>
      </c>
      <c r="B22" s="8" t="s">
        <v>3</v>
      </c>
      <c r="C22" s="9">
        <v>9500</v>
      </c>
      <c r="D22" s="10" t="s">
        <v>8</v>
      </c>
    </row>
    <row r="23" spans="1:4" x14ac:dyDescent="0.4">
      <c r="A23" s="47" t="s">
        <v>137</v>
      </c>
      <c r="B23" s="8" t="s">
        <v>72</v>
      </c>
      <c r="C23" s="9">
        <v>9000</v>
      </c>
      <c r="D23" s="10" t="s">
        <v>8</v>
      </c>
    </row>
    <row r="24" spans="1:4" x14ac:dyDescent="0.4">
      <c r="A24" s="47" t="s">
        <v>138</v>
      </c>
      <c r="B24" s="8" t="s">
        <v>73</v>
      </c>
      <c r="C24" s="9">
        <v>5000</v>
      </c>
      <c r="D24" s="10" t="s">
        <v>8</v>
      </c>
    </row>
    <row r="25" spans="1:4" x14ac:dyDescent="0.4">
      <c r="A25" s="47" t="s">
        <v>139</v>
      </c>
      <c r="B25" s="8" t="s">
        <v>140</v>
      </c>
      <c r="C25" s="9">
        <v>5500</v>
      </c>
      <c r="D25" s="10" t="s">
        <v>8</v>
      </c>
    </row>
    <row r="26" spans="1:4" ht="19.5" thickBot="1" x14ac:dyDescent="0.45">
      <c r="A26" s="48" t="s">
        <v>141</v>
      </c>
      <c r="B26" s="49" t="s">
        <v>142</v>
      </c>
      <c r="C26" s="50">
        <v>6000</v>
      </c>
      <c r="D26" s="11" t="s">
        <v>8</v>
      </c>
    </row>
  </sheetData>
  <phoneticPr fontId="3"/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17B57-67CE-4BD8-805C-F07336274051}">
  <dimension ref="A2:F26"/>
  <sheetViews>
    <sheetView workbookViewId="0">
      <selection activeCell="A2" sqref="A2:A26"/>
    </sheetView>
  </sheetViews>
  <sheetFormatPr defaultRowHeight="16.5" x14ac:dyDescent="0.4"/>
  <cols>
    <col min="1" max="1" width="9" style="18"/>
    <col min="2" max="2" width="10" style="18" customWidth="1"/>
    <col min="3" max="5" width="9" style="18"/>
    <col min="6" max="6" width="10.125" style="18" customWidth="1"/>
    <col min="7" max="16384" width="9" style="18"/>
  </cols>
  <sheetData>
    <row r="2" spans="1:6" x14ac:dyDescent="0.4">
      <c r="A2" s="18" t="s">
        <v>74</v>
      </c>
      <c r="B2" s="18" t="s">
        <v>17</v>
      </c>
      <c r="D2" s="18" t="s">
        <v>34</v>
      </c>
      <c r="E2" s="19" t="s">
        <v>42</v>
      </c>
      <c r="F2" s="18" t="s">
        <v>45</v>
      </c>
    </row>
    <row r="3" spans="1:6" x14ac:dyDescent="0.4">
      <c r="A3" s="18" t="s">
        <v>75</v>
      </c>
      <c r="B3" s="18" t="s">
        <v>62</v>
      </c>
      <c r="C3" s="18">
        <v>8</v>
      </c>
      <c r="D3" s="18" t="s">
        <v>35</v>
      </c>
      <c r="F3" s="18" t="s">
        <v>46</v>
      </c>
    </row>
    <row r="4" spans="1:6" x14ac:dyDescent="0.4">
      <c r="A4" s="18" t="s">
        <v>76</v>
      </c>
      <c r="B4" s="18" t="s">
        <v>18</v>
      </c>
      <c r="C4" s="18">
        <v>2</v>
      </c>
      <c r="F4" s="18" t="s">
        <v>47</v>
      </c>
    </row>
    <row r="5" spans="1:6" x14ac:dyDescent="0.4">
      <c r="A5" s="18" t="s">
        <v>77</v>
      </c>
      <c r="B5" s="18" t="s">
        <v>19</v>
      </c>
      <c r="C5" s="18">
        <v>3</v>
      </c>
      <c r="F5" s="18" t="s">
        <v>48</v>
      </c>
    </row>
    <row r="6" spans="1:6" x14ac:dyDescent="0.4">
      <c r="A6" s="18" t="s">
        <v>78</v>
      </c>
      <c r="B6" s="18" t="s">
        <v>20</v>
      </c>
      <c r="C6" s="18">
        <v>4</v>
      </c>
      <c r="F6" s="18" t="s">
        <v>49</v>
      </c>
    </row>
    <row r="7" spans="1:6" x14ac:dyDescent="0.4">
      <c r="A7" s="18" t="s">
        <v>79</v>
      </c>
      <c r="B7" s="18" t="s">
        <v>21</v>
      </c>
      <c r="C7" s="18">
        <v>5</v>
      </c>
      <c r="F7" s="18" t="s">
        <v>50</v>
      </c>
    </row>
    <row r="8" spans="1:6" x14ac:dyDescent="0.4">
      <c r="A8" s="18" t="s">
        <v>80</v>
      </c>
      <c r="F8" s="18" t="s">
        <v>51</v>
      </c>
    </row>
    <row r="9" spans="1:6" x14ac:dyDescent="0.4">
      <c r="A9" s="18" t="s">
        <v>81</v>
      </c>
      <c r="F9" s="18" t="s">
        <v>52</v>
      </c>
    </row>
    <row r="10" spans="1:6" x14ac:dyDescent="0.4">
      <c r="A10" s="18" t="s">
        <v>82</v>
      </c>
      <c r="F10" s="18" t="s">
        <v>53</v>
      </c>
    </row>
    <row r="11" spans="1:6" x14ac:dyDescent="0.4">
      <c r="A11" s="18" t="s">
        <v>83</v>
      </c>
      <c r="F11" s="18" t="s">
        <v>54</v>
      </c>
    </row>
    <row r="12" spans="1:6" x14ac:dyDescent="0.4">
      <c r="A12" s="18" t="s">
        <v>84</v>
      </c>
      <c r="F12" s="18" t="s">
        <v>55</v>
      </c>
    </row>
    <row r="13" spans="1:6" x14ac:dyDescent="0.4">
      <c r="A13" s="18" t="s">
        <v>85</v>
      </c>
      <c r="F13" s="18" t="s">
        <v>56</v>
      </c>
    </row>
    <row r="14" spans="1:6" x14ac:dyDescent="0.4">
      <c r="A14" s="18" t="s">
        <v>86</v>
      </c>
      <c r="F14" s="18" t="s">
        <v>57</v>
      </c>
    </row>
    <row r="15" spans="1:6" x14ac:dyDescent="0.4">
      <c r="A15" s="18" t="s">
        <v>87</v>
      </c>
      <c r="F15" s="18" t="s">
        <v>58</v>
      </c>
    </row>
    <row r="16" spans="1:6" x14ac:dyDescent="0.4">
      <c r="A16" s="18" t="s">
        <v>88</v>
      </c>
      <c r="F16" s="18" t="s">
        <v>59</v>
      </c>
    </row>
    <row r="17" spans="1:6" x14ac:dyDescent="0.4">
      <c r="A17" s="18" t="s">
        <v>89</v>
      </c>
      <c r="F17" s="18" t="s">
        <v>60</v>
      </c>
    </row>
    <row r="18" spans="1:6" x14ac:dyDescent="0.4">
      <c r="A18" s="18" t="s">
        <v>90</v>
      </c>
      <c r="F18" s="18" t="s">
        <v>61</v>
      </c>
    </row>
    <row r="19" spans="1:6" x14ac:dyDescent="0.4">
      <c r="A19" s="18" t="s">
        <v>91</v>
      </c>
    </row>
    <row r="20" spans="1:6" x14ac:dyDescent="0.4">
      <c r="A20" s="18" t="s">
        <v>92</v>
      </c>
    </row>
    <row r="21" spans="1:6" x14ac:dyDescent="0.4">
      <c r="A21" s="18" t="s">
        <v>93</v>
      </c>
    </row>
    <row r="22" spans="1:6" x14ac:dyDescent="0.4">
      <c r="A22" s="18" t="s">
        <v>94</v>
      </c>
    </row>
    <row r="23" spans="1:6" x14ac:dyDescent="0.4">
      <c r="A23" s="18" t="s">
        <v>95</v>
      </c>
    </row>
    <row r="24" spans="1:6" x14ac:dyDescent="0.4">
      <c r="A24" s="18" t="s">
        <v>96</v>
      </c>
    </row>
    <row r="25" spans="1:6" x14ac:dyDescent="0.4">
      <c r="A25" s="18" t="s">
        <v>97</v>
      </c>
    </row>
    <row r="26" spans="1:6" x14ac:dyDescent="0.4">
      <c r="A26" s="18" t="s">
        <v>98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ご注文票</vt:lpstr>
      <vt:lpstr>商品一覧</vt:lpstr>
      <vt:lpstr>入力リスト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t.sasajima</dc:creator>
  <cp:lastModifiedBy>f-goto@fjmt.co.jp</cp:lastModifiedBy>
  <cp:lastPrinted>2025-10-10T06:01:04Z</cp:lastPrinted>
  <dcterms:created xsi:type="dcterms:W3CDTF">2025-06-19T05:48:52Z</dcterms:created>
  <dcterms:modified xsi:type="dcterms:W3CDTF">2026-06-02T02:02:42Z</dcterms:modified>
</cp:coreProperties>
</file>